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<sst xmlns="http://schemas.openxmlformats.org/spreadsheetml/2006/main" count="85" uniqueCount="85">
  <si>
    <t xml:space="preserve">Мощность по фидерам по часовым интервалам</t>
  </si>
  <si>
    <t xml:space="preserve">активная энергия</t>
  </si>
  <si>
    <t xml:space="preserve">ПС 110 кВ Луговая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</si>
  <si>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</si>
  <si>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</si>
  <si>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</si>
  <si>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</si>
  <si>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</si>
  <si>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</si>
  <si>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</si>
  <si>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</si>
  <si>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</si>
  <si>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</si>
  <si>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</si>
  <si>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</si>
  <si>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</si>
  <si>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</si>
  <si>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</si>
  <si>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</si>
  <si>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</si>
  <si>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</si>
  <si>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</si>
  <si>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</si>
  <si>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</si>
  <si>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</si>
  <si>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</si>
  <si>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</si>
  <si>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</si>
  <si>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</si>
  <si>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</si>
  <si>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</si>
  <si>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</si>
  <si>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</si>
  <si>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</si>
  <si>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Луговая ТСН 1 ао RS</t>
  </si>
  <si>
    <t xml:space="preserve"> 0,4 Луговая ТСН 2 ао RS</t>
  </si>
  <si>
    <t xml:space="preserve"> 10 Луговая МВ III с.ш. ап RS</t>
  </si>
  <si>
    <t xml:space="preserve"> 10 Луговая МВ IV с.ш. ап RS</t>
  </si>
  <si>
    <t xml:space="preserve"> 10 Луговая Т перем. на III с.ш. ап RS</t>
  </si>
  <si>
    <t xml:space="preserve"> 10 Луговая Т перем. на IV с.ш. ап RS</t>
  </si>
  <si>
    <t xml:space="preserve"> 10 Луговая Т 1 ао RS</t>
  </si>
  <si>
    <t xml:space="preserve"> 10 Луговая Т 1 ап RS</t>
  </si>
  <si>
    <t xml:space="preserve"> 10 Луговая Т 2 ао RS</t>
  </si>
  <si>
    <t xml:space="preserve"> 10 Луговая Т 2 ап RS</t>
  </si>
  <si>
    <t xml:space="preserve"> 10 Луговая-Автоцентр Щеглино ао RS</t>
  </si>
  <si>
    <t xml:space="preserve"> 10 Луговая-Горка 1 ао RS</t>
  </si>
  <si>
    <t xml:space="preserve"> 10 Луговая-Горка 2 ао RS</t>
  </si>
  <si>
    <t xml:space="preserve"> 10 Луговая-Город 1 ао RS</t>
  </si>
  <si>
    <t xml:space="preserve"> 10 Луговая-Город 2 ао RS</t>
  </si>
  <si>
    <t xml:space="preserve"> 10 Луговая-Город 3 ао RS</t>
  </si>
  <si>
    <t xml:space="preserve"> 10 Луговая-Город 4 ао RS</t>
  </si>
  <si>
    <t xml:space="preserve"> 10 Луговая-Город 5 (СУ 1) ао RS</t>
  </si>
  <si>
    <t xml:space="preserve"> 10 Луговая-Город 6 (СУ 2) ао RS</t>
  </si>
  <si>
    <t xml:space="preserve"> 10 Луговая-Ж.Д. 1 ао RS</t>
  </si>
  <si>
    <t xml:space="preserve"> 10 Луговая-Ж.Д. 2 ао RS</t>
  </si>
  <si>
    <t xml:space="preserve"> 10 Луговая-Ж.Д. 3 ао RS</t>
  </si>
  <si>
    <t xml:space="preserve"> 10 Луговая-Ж.Д. 4 ао RS</t>
  </si>
  <si>
    <t xml:space="preserve"> 10 Луговая-Жилино ао RS</t>
  </si>
  <si>
    <t xml:space="preserve"> 10 Луговая-ЖСИ-1 ао RS</t>
  </si>
  <si>
    <t xml:space="preserve"> 10 Луговая-ЖСИ-2 ао RS</t>
  </si>
  <si>
    <t xml:space="preserve"> 10 Луговая-Льнобаза ао RS</t>
  </si>
  <si>
    <t xml:space="preserve"> 10 Луговая-Родина ао RS</t>
  </si>
  <si>
    <t xml:space="preserve"> 10 Луговая-Чашниково ао RS</t>
  </si>
  <si>
    <t xml:space="preserve"> 10 Луговая-Щеглино ао RS</t>
  </si>
  <si>
    <t xml:space="preserve"> 10 Луговая-ЭТМ 1 ао RS</t>
  </si>
  <si>
    <t xml:space="preserve"> 10 Луговая-ЭТМ 2 ао RS</t>
  </si>
  <si>
    <t xml:space="preserve"> 10 Луговая-ЭТМ 3 ао RS</t>
  </si>
  <si>
    <t xml:space="preserve"> 10 Луговая-ЭТМ 4 ао RS</t>
  </si>
  <si>
    <t xml:space="preserve"> 10 Луговая-Южный мкр 1 ао RS</t>
  </si>
  <si>
    <t xml:space="preserve"> 10 Луговая-Южный мкр 2 ао RS</t>
  </si>
  <si>
    <t xml:space="preserve"> 35 Луговая Т 1 ао RS</t>
  </si>
  <si>
    <t xml:space="preserve"> 35 Луговая Т 1 ап RS</t>
  </si>
  <si>
    <t xml:space="preserve"> 35 Луговая Т 2 ао RS</t>
  </si>
  <si>
    <t xml:space="preserve"> 35 Луговая Т 2 ап RS</t>
  </si>
  <si>
    <t xml:space="preserve"> 35 Луговая-Надеево ао RS</t>
  </si>
  <si>
    <t xml:space="preserve"> 35 Луговая-Надеево ап RS</t>
  </si>
  <si>
    <t xml:space="preserve"> 35 Луговая-Паприха ао RS</t>
  </si>
  <si>
    <t xml:space="preserve"> 35 Луговая-Паприха ап RS</t>
  </si>
  <si>
    <t xml:space="preserve"> 35 Луговая-Снасудово ао RS</t>
  </si>
  <si>
    <t xml:space="preserve"> 35 Луговая-Снасудово ап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</si>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</sst>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rgb="FF92D050"/>
        <bgColor rgb="FF92D050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1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3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2" borderId="0" numFmtId="4" xfId="0" applyNumberFormat="1" applyFont="1" applyFill="1" applyAlignment="1">
      <alignment horizontal="left" vertical="center" wrapText="1"/>
    </xf>
    <xf fontId="9" fillId="3" borderId="0" numFmtId="4" xfId="0" applyNumberFormat="1" applyFont="1" applyFill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47" style="39" width="18.7109375"/>
    <col customWidth="1" min="48" max="48" style="39" width="12.7109375"/>
    <col customWidth="1" min="49" max="49" style="39" width="11.28125"/>
    <col customWidth="1" min="50" max="50" style="39" width="11.7109375"/>
    <col customWidth="1" min="51" max="51" style="39" width="11.421875"/>
    <col customWidth="1" min="5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4" t="s">
        <v>1</v>
      </c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Луговая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6" t="s">
        <v>3</v>
      </c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49" t="s">
        <v>36</v>
      </c>
      <c r="E6" s="49" t="s">
        <v>37</v>
      </c>
      <c r="F6" s="49" t="s">
        <v>38</v>
      </c>
      <c r="G6" s="49" t="s">
        <v>39</v>
      </c>
      <c r="H6" s="49" t="s">
        <v>40</v>
      </c>
      <c r="I6" s="50" t="s">
        <v>41</v>
      </c>
      <c r="J6" s="49" t="s">
        <v>42</v>
      </c>
      <c r="K6" s="50" t="s">
        <v>43</v>
      </c>
      <c r="L6" s="51" t="s">
        <v>44</v>
      </c>
      <c r="M6" s="51" t="s">
        <v>45</v>
      </c>
      <c r="N6" s="49" t="s">
        <v>46</v>
      </c>
      <c r="O6" s="50" t="s">
        <v>47</v>
      </c>
      <c r="P6" s="50" t="s">
        <v>48</v>
      </c>
      <c r="Q6" s="50" t="s">
        <v>49</v>
      </c>
      <c r="R6" s="50" t="s">
        <v>50</v>
      </c>
      <c r="S6" s="50" t="s">
        <v>51</v>
      </c>
      <c r="T6" s="50" t="s">
        <v>52</v>
      </c>
      <c r="U6" s="50" t="s">
        <v>53</v>
      </c>
      <c r="V6" s="50" t="s">
        <v>54</v>
      </c>
      <c r="W6" s="50" t="s">
        <v>55</v>
      </c>
      <c r="X6" s="50" t="s">
        <v>56</v>
      </c>
      <c r="Y6" s="51" t="s">
        <v>57</v>
      </c>
      <c r="Z6" s="49" t="s">
        <v>58</v>
      </c>
      <c r="AA6" s="49" t="s">
        <v>59</v>
      </c>
      <c r="AB6" s="50" t="s">
        <v>60</v>
      </c>
      <c r="AC6" s="51" t="s">
        <v>61</v>
      </c>
      <c r="AD6" s="51" t="s">
        <v>62</v>
      </c>
      <c r="AE6" s="51" t="s">
        <v>63</v>
      </c>
      <c r="AF6" s="50" t="s">
        <v>64</v>
      </c>
      <c r="AG6" s="50" t="s">
        <v>65</v>
      </c>
      <c r="AH6" s="50" t="s">
        <v>66</v>
      </c>
      <c r="AI6" s="49" t="s">
        <v>67</v>
      </c>
      <c r="AJ6" s="51" t="s">
        <v>68</v>
      </c>
      <c r="AK6" s="51" t="s">
        <v>69</v>
      </c>
      <c r="AL6" s="49" t="s">
        <v>70</v>
      </c>
      <c r="AM6" s="50" t="s">
        <v>71</v>
      </c>
      <c r="AN6" s="49" t="s">
        <v>72</v>
      </c>
      <c r="AO6" s="50" t="s">
        <v>73</v>
      </c>
      <c r="AP6" s="50" t="s">
        <v>74</v>
      </c>
      <c r="AQ6" s="49" t="s">
        <v>75</v>
      </c>
      <c r="AR6" s="50" t="s">
        <v>76</v>
      </c>
      <c r="AS6" s="49" t="s">
        <v>77</v>
      </c>
      <c r="AT6" s="50" t="s">
        <v>78</v>
      </c>
      <c r="AU6" s="52" t="s">
        <v>79</v>
      </c>
      <c r="AV6" s="53"/>
      <c r="AW6" s="53"/>
      <c r="AX6" s="54"/>
      <c r="AY6" s="54"/>
      <c r="AZ6" s="55"/>
      <c r="BA6" s="55"/>
      <c r="BB6" s="55"/>
    </row>
    <row r="7">
      <c r="A7" s="56" t="s">
        <v>6</v>
      </c>
      <c r="B7" s="57">
        <v>1.4160000000000001</v>
      </c>
      <c r="C7" s="57"/>
      <c r="D7" s="57">
        <v>1101.6000000000001</v>
      </c>
      <c r="E7" s="57">
        <v>322.80000000000001</v>
      </c>
      <c r="F7" s="57">
        <v>1105.2</v>
      </c>
      <c r="G7" s="57">
        <v>325.19999999999999</v>
      </c>
      <c r="H7" s="57">
        <v>0</v>
      </c>
      <c r="I7" s="57">
        <v>4152</v>
      </c>
      <c r="J7" s="57">
        <v>0</v>
      </c>
      <c r="K7" s="57">
        <v>3036</v>
      </c>
      <c r="L7" s="57">
        <v>8.8000000000000007</v>
      </c>
      <c r="M7" s="57">
        <v>347.19999999999999</v>
      </c>
      <c r="N7" s="57">
        <v>139.59999999999999</v>
      </c>
      <c r="O7" s="57">
        <v>0</v>
      </c>
      <c r="P7" s="57">
        <v>1922.4000000000001</v>
      </c>
      <c r="Q7" s="57">
        <v>2599.2000000000003</v>
      </c>
      <c r="R7" s="57">
        <v>566.39999999999998</v>
      </c>
      <c r="S7" s="57">
        <v>48.800000000000004</v>
      </c>
      <c r="T7" s="57">
        <v>0</v>
      </c>
      <c r="U7" s="57">
        <v>130</v>
      </c>
      <c r="V7" s="57">
        <v>48.399999999999999</v>
      </c>
      <c r="W7" s="57">
        <v>136.80000000000001</v>
      </c>
      <c r="X7" s="57">
        <v>114.40000000000001</v>
      </c>
      <c r="Y7" s="57">
        <v>89.600000000000009</v>
      </c>
      <c r="Z7" s="57">
        <v>0</v>
      </c>
      <c r="AA7" s="57">
        <v>0</v>
      </c>
      <c r="AB7" s="57">
        <v>4</v>
      </c>
      <c r="AC7" s="57">
        <v>382.40000000000003</v>
      </c>
      <c r="AD7" s="57">
        <v>246.80000000000001</v>
      </c>
      <c r="AE7" s="57">
        <v>94.400000000000006</v>
      </c>
      <c r="AF7" s="57">
        <v>0</v>
      </c>
      <c r="AG7" s="57">
        <v>45.600000000000001</v>
      </c>
      <c r="AH7" s="57">
        <v>70.400000000000006</v>
      </c>
      <c r="AI7" s="57">
        <v>1.6000000000000001</v>
      </c>
      <c r="AJ7" s="57">
        <v>112.8</v>
      </c>
      <c r="AK7" s="57">
        <v>0</v>
      </c>
      <c r="AL7" s="57">
        <v>0</v>
      </c>
      <c r="AM7" s="57">
        <v>2612.4000000000001</v>
      </c>
      <c r="AN7" s="57">
        <v>0</v>
      </c>
      <c r="AO7" s="57">
        <v>0</v>
      </c>
      <c r="AP7" s="57">
        <v>0</v>
      </c>
      <c r="AQ7" s="57">
        <v>0</v>
      </c>
      <c r="AR7" s="57">
        <v>1142.4000000000001</v>
      </c>
      <c r="AS7" s="57">
        <v>0</v>
      </c>
      <c r="AT7" s="57">
        <v>1508.8500000000001</v>
      </c>
      <c r="AU7" s="58">
        <v>0</v>
      </c>
      <c r="AV7" s="39">
        <f t="shared" ref="AV7:AV9" si="2">SUM(A1,O7,P7,Q7,R7,S7,T7,U7,V7,W7,X7,AB7,AF7,AG7,AH7,AP7,AR7,AT7)/1000</f>
        <v>8.33765</v>
      </c>
      <c r="AW7" s="39">
        <v>8.33765</v>
      </c>
      <c r="AX7" s="39">
        <f t="shared" ref="AX7:AX9" si="3">SUM(L7,M7,Y7,AC7,AD7,AE7,AJ7,AK7)/1000</f>
        <v>1.282</v>
      </c>
      <c r="AY7" s="39">
        <v>1.282</v>
      </c>
    </row>
    <row r="8">
      <c r="A8" s="59" t="s">
        <v>7</v>
      </c>
      <c r="B8" s="60">
        <v>1.3440000000000001</v>
      </c>
      <c r="C8" s="60"/>
      <c r="D8" s="60">
        <v>1045.2</v>
      </c>
      <c r="E8" s="60">
        <v>391.19999999999999</v>
      </c>
      <c r="F8" s="60">
        <v>1048.8</v>
      </c>
      <c r="G8" s="60">
        <v>396</v>
      </c>
      <c r="H8" s="60">
        <v>0</v>
      </c>
      <c r="I8" s="60">
        <v>3810</v>
      </c>
      <c r="J8" s="60">
        <v>0</v>
      </c>
      <c r="K8" s="60">
        <v>2814</v>
      </c>
      <c r="L8" s="60">
        <v>9</v>
      </c>
      <c r="M8" s="60">
        <v>325.60000000000002</v>
      </c>
      <c r="N8" s="60">
        <v>214.80000000000001</v>
      </c>
      <c r="O8" s="60">
        <v>0</v>
      </c>
      <c r="P8" s="60">
        <v>1718.4000000000001</v>
      </c>
      <c r="Q8" s="60">
        <v>2306.4000000000001</v>
      </c>
      <c r="R8" s="60">
        <v>493.19999999999999</v>
      </c>
      <c r="S8" s="60">
        <v>47.200000000000003</v>
      </c>
      <c r="T8" s="60">
        <v>0</v>
      </c>
      <c r="U8" s="60">
        <v>135.19999999999999</v>
      </c>
      <c r="V8" s="60">
        <v>49.600000000000001</v>
      </c>
      <c r="W8" s="60">
        <v>140.80000000000001</v>
      </c>
      <c r="X8" s="60">
        <v>101.40000000000001</v>
      </c>
      <c r="Y8" s="60">
        <v>90.799999999999997</v>
      </c>
      <c r="Z8" s="60">
        <v>0</v>
      </c>
      <c r="AA8" s="60">
        <v>0</v>
      </c>
      <c r="AB8" s="60">
        <v>4</v>
      </c>
      <c r="AC8" s="60">
        <v>345.60000000000002</v>
      </c>
      <c r="AD8" s="60">
        <v>269.60000000000002</v>
      </c>
      <c r="AE8" s="60">
        <v>86.400000000000006</v>
      </c>
      <c r="AF8" s="60">
        <v>0</v>
      </c>
      <c r="AG8" s="60">
        <v>45.600000000000001</v>
      </c>
      <c r="AH8" s="60">
        <v>70.600000000000009</v>
      </c>
      <c r="AI8" s="60">
        <v>1.6000000000000001</v>
      </c>
      <c r="AJ8" s="60">
        <v>91.200000000000003</v>
      </c>
      <c r="AK8" s="60">
        <v>0</v>
      </c>
      <c r="AL8" s="60">
        <v>0</v>
      </c>
      <c r="AM8" s="60">
        <v>2448.5999999999999</v>
      </c>
      <c r="AN8" s="60">
        <v>2.8000000000000003</v>
      </c>
      <c r="AO8" s="60">
        <v>0</v>
      </c>
      <c r="AP8" s="60">
        <v>0</v>
      </c>
      <c r="AQ8" s="60">
        <v>0</v>
      </c>
      <c r="AR8" s="60">
        <v>1061.2</v>
      </c>
      <c r="AS8" s="60">
        <v>0</v>
      </c>
      <c r="AT8" s="60">
        <v>1420.6500000000001</v>
      </c>
      <c r="AU8" s="61">
        <v>0</v>
      </c>
      <c r="AV8" s="39">
        <f t="shared" si="2"/>
        <v>7.5942499999999997</v>
      </c>
      <c r="AW8" s="39">
        <v>7.5942499999999997</v>
      </c>
      <c r="AX8" s="39">
        <f t="shared" si="3"/>
        <v>1.2181999999999999</v>
      </c>
      <c r="AY8" s="39">
        <v>1.2181999999999999</v>
      </c>
    </row>
    <row r="9">
      <c r="A9" s="59" t="s">
        <v>8</v>
      </c>
      <c r="B9" s="60">
        <v>1.1520000000000001</v>
      </c>
      <c r="C9" s="60"/>
      <c r="D9" s="60">
        <v>993.60000000000002</v>
      </c>
      <c r="E9" s="60">
        <v>374.40000000000003</v>
      </c>
      <c r="F9" s="60">
        <v>998.39999999999998</v>
      </c>
      <c r="G9" s="60">
        <v>376.80000000000001</v>
      </c>
      <c r="H9" s="60">
        <v>0</v>
      </c>
      <c r="I9" s="60">
        <v>3546</v>
      </c>
      <c r="J9" s="60">
        <v>0</v>
      </c>
      <c r="K9" s="60">
        <v>2598</v>
      </c>
      <c r="L9" s="60">
        <v>8.4000000000000004</v>
      </c>
      <c r="M9" s="60">
        <v>302</v>
      </c>
      <c r="N9" s="60">
        <v>216.40000000000001</v>
      </c>
      <c r="O9" s="60">
        <v>0</v>
      </c>
      <c r="P9" s="60">
        <v>1566</v>
      </c>
      <c r="Q9" s="60">
        <v>2125.1999999999998</v>
      </c>
      <c r="R9" s="60">
        <v>451.19999999999999</v>
      </c>
      <c r="S9" s="60">
        <v>42.399999999999999</v>
      </c>
      <c r="T9" s="60">
        <v>0</v>
      </c>
      <c r="U9" s="60">
        <v>124</v>
      </c>
      <c r="V9" s="60">
        <v>66.400000000000006</v>
      </c>
      <c r="W9" s="60">
        <v>135.19999999999999</v>
      </c>
      <c r="X9" s="60">
        <v>85.799999999999997</v>
      </c>
      <c r="Y9" s="60">
        <v>66.799999999999997</v>
      </c>
      <c r="Z9" s="60">
        <v>0</v>
      </c>
      <c r="AA9" s="60">
        <v>0</v>
      </c>
      <c r="AB9" s="60">
        <v>4</v>
      </c>
      <c r="AC9" s="60">
        <v>320.80000000000001</v>
      </c>
      <c r="AD9" s="60">
        <v>275.60000000000002</v>
      </c>
      <c r="AE9" s="60">
        <v>92</v>
      </c>
      <c r="AF9" s="60">
        <v>0</v>
      </c>
      <c r="AG9" s="60">
        <v>41.399999999999999</v>
      </c>
      <c r="AH9" s="60">
        <v>67.599999999999994</v>
      </c>
      <c r="AI9" s="60">
        <v>1.6000000000000001</v>
      </c>
      <c r="AJ9" s="60">
        <v>83.200000000000003</v>
      </c>
      <c r="AK9" s="60">
        <v>0</v>
      </c>
      <c r="AL9" s="60">
        <v>0</v>
      </c>
      <c r="AM9" s="60">
        <v>2360.4000000000001</v>
      </c>
      <c r="AN9" s="60">
        <v>0</v>
      </c>
      <c r="AO9" s="60">
        <v>0</v>
      </c>
      <c r="AP9" s="60">
        <v>0</v>
      </c>
      <c r="AQ9" s="60">
        <v>0</v>
      </c>
      <c r="AR9" s="60">
        <v>1064</v>
      </c>
      <c r="AS9" s="60">
        <v>0</v>
      </c>
      <c r="AT9" s="60">
        <v>1334.55</v>
      </c>
      <c r="AU9" s="61">
        <v>0</v>
      </c>
      <c r="AV9" s="39">
        <f t="shared" si="2"/>
        <v>7.1077499999999993</v>
      </c>
      <c r="AW9" s="39">
        <v>7.1077499999999993</v>
      </c>
      <c r="AX9" s="39">
        <f t="shared" si="3"/>
        <v>1.1488</v>
      </c>
      <c r="AY9" s="39">
        <v>1.1488</v>
      </c>
    </row>
    <row r="10">
      <c r="A10" s="59" t="s">
        <v>9</v>
      </c>
      <c r="B10" s="60">
        <v>0.504</v>
      </c>
      <c r="C10" s="60"/>
      <c r="D10" s="60">
        <v>903.60000000000002</v>
      </c>
      <c r="E10" s="60">
        <v>325.19999999999999</v>
      </c>
      <c r="F10" s="60">
        <v>906</v>
      </c>
      <c r="G10" s="60">
        <v>328.80000000000001</v>
      </c>
      <c r="H10" s="60">
        <v>0</v>
      </c>
      <c r="I10" s="60">
        <v>3318</v>
      </c>
      <c r="J10" s="60">
        <v>0</v>
      </c>
      <c r="K10" s="60">
        <v>2424</v>
      </c>
      <c r="L10" s="60">
        <v>7</v>
      </c>
      <c r="M10" s="60">
        <v>290.40000000000003</v>
      </c>
      <c r="N10" s="60">
        <v>209.20000000000002</v>
      </c>
      <c r="O10" s="60">
        <v>0</v>
      </c>
      <c r="P10" s="60">
        <v>1492.8</v>
      </c>
      <c r="Q10" s="60">
        <v>1994.4000000000001</v>
      </c>
      <c r="R10" s="60">
        <v>410.40000000000003</v>
      </c>
      <c r="S10" s="60">
        <v>39.200000000000003</v>
      </c>
      <c r="T10" s="60">
        <v>0</v>
      </c>
      <c r="U10" s="60">
        <v>96.400000000000006</v>
      </c>
      <c r="V10" s="60">
        <v>74.799999999999997</v>
      </c>
      <c r="W10" s="60">
        <v>167.59999999999999</v>
      </c>
      <c r="X10" s="60">
        <v>60.600000000000001</v>
      </c>
      <c r="Y10" s="60">
        <v>32.399999999999999</v>
      </c>
      <c r="Z10" s="60">
        <v>0</v>
      </c>
      <c r="AA10" s="60">
        <v>0</v>
      </c>
      <c r="AB10" s="60">
        <v>4</v>
      </c>
      <c r="AC10" s="60">
        <v>310.40000000000003</v>
      </c>
      <c r="AD10" s="60">
        <v>213.59999999999999</v>
      </c>
      <c r="AE10" s="60">
        <v>84.799999999999997</v>
      </c>
      <c r="AF10" s="60">
        <v>0</v>
      </c>
      <c r="AG10" s="60">
        <v>42.600000000000001</v>
      </c>
      <c r="AH10" s="60">
        <v>64.799999999999997</v>
      </c>
      <c r="AI10" s="60">
        <v>1.6000000000000001</v>
      </c>
      <c r="AJ10" s="60">
        <v>78.400000000000006</v>
      </c>
      <c r="AK10" s="60">
        <v>0</v>
      </c>
      <c r="AL10" s="60">
        <v>0</v>
      </c>
      <c r="AM10" s="60">
        <v>2255.4000000000001</v>
      </c>
      <c r="AN10" s="60">
        <v>2.8000000000000003</v>
      </c>
      <c r="AO10" s="60">
        <v>0</v>
      </c>
      <c r="AP10" s="60">
        <v>0</v>
      </c>
      <c r="AQ10" s="60">
        <v>0</v>
      </c>
      <c r="AR10" s="60">
        <v>1027.5999999999999</v>
      </c>
      <c r="AS10" s="60">
        <v>0</v>
      </c>
      <c r="AT10" s="60">
        <v>1263.1500000000001</v>
      </c>
      <c r="AU10" s="61">
        <v>0</v>
      </c>
      <c r="AV10" s="39">
        <f t="shared" ref="AV10:AV15" si="4">SUM(A4,O10,P10,Q10,R10,S10,T10,U10,V10,W10,X10,AB10,AF10,AG10,AH10,AP10,AR10,AT10)/1000</f>
        <v>6.7383500000000005</v>
      </c>
      <c r="AW10" s="39">
        <v>6.7383500000000005</v>
      </c>
      <c r="AX10" s="39">
        <f t="shared" ref="AX10:AX30" si="5">SUM(L10,M10,Y10,AC10,AD10,AE10,AJ10,AK10)/1000</f>
        <v>1.0169999999999999</v>
      </c>
      <c r="AY10" s="39">
        <v>1.0169999999999999</v>
      </c>
    </row>
    <row r="11">
      <c r="A11" s="59" t="s">
        <v>10</v>
      </c>
      <c r="B11" s="60">
        <v>0.52800000000000002</v>
      </c>
      <c r="C11" s="60"/>
      <c r="D11" s="60">
        <v>880.80000000000007</v>
      </c>
      <c r="E11" s="60">
        <v>310.80000000000001</v>
      </c>
      <c r="F11" s="60">
        <v>884.39999999999998</v>
      </c>
      <c r="G11" s="60">
        <v>313.19999999999999</v>
      </c>
      <c r="H11" s="60">
        <v>0</v>
      </c>
      <c r="I11" s="60">
        <v>3366</v>
      </c>
      <c r="J11" s="60">
        <v>0</v>
      </c>
      <c r="K11" s="60">
        <v>2412</v>
      </c>
      <c r="L11" s="60">
        <v>6.4000000000000004</v>
      </c>
      <c r="M11" s="60">
        <v>287.19999999999999</v>
      </c>
      <c r="N11" s="60">
        <v>203.20000000000002</v>
      </c>
      <c r="O11" s="60">
        <v>0</v>
      </c>
      <c r="P11" s="60">
        <v>1497.6000000000001</v>
      </c>
      <c r="Q11" s="60">
        <v>2056.8000000000002</v>
      </c>
      <c r="R11" s="60">
        <v>422.40000000000003</v>
      </c>
      <c r="S11" s="60">
        <v>40</v>
      </c>
      <c r="T11" s="60">
        <v>0</v>
      </c>
      <c r="U11" s="60">
        <v>89.600000000000009</v>
      </c>
      <c r="V11" s="60">
        <v>56.399999999999999</v>
      </c>
      <c r="W11" s="60">
        <v>183.80000000000001</v>
      </c>
      <c r="X11" s="60">
        <v>63.800000000000004</v>
      </c>
      <c r="Y11" s="60">
        <v>30.400000000000002</v>
      </c>
      <c r="Z11" s="60">
        <v>0</v>
      </c>
      <c r="AA11" s="60">
        <v>0</v>
      </c>
      <c r="AB11" s="60">
        <v>2.8000000000000003</v>
      </c>
      <c r="AC11" s="60">
        <v>310.40000000000003</v>
      </c>
      <c r="AD11" s="60">
        <v>186.59999999999999</v>
      </c>
      <c r="AE11" s="60">
        <v>77.600000000000009</v>
      </c>
      <c r="AF11" s="60">
        <v>0</v>
      </c>
      <c r="AG11" s="60">
        <v>51.600000000000001</v>
      </c>
      <c r="AH11" s="60">
        <v>66.200000000000003</v>
      </c>
      <c r="AI11" s="60">
        <v>2</v>
      </c>
      <c r="AJ11" s="60">
        <v>86.799999999999997</v>
      </c>
      <c r="AK11" s="60">
        <v>0</v>
      </c>
      <c r="AL11" s="60">
        <v>0</v>
      </c>
      <c r="AM11" s="60">
        <v>2343.5999999999999</v>
      </c>
      <c r="AN11" s="60">
        <v>0</v>
      </c>
      <c r="AO11" s="60">
        <v>0</v>
      </c>
      <c r="AP11" s="60">
        <v>0</v>
      </c>
      <c r="AQ11" s="60">
        <v>0</v>
      </c>
      <c r="AR11" s="60">
        <v>1030.4000000000001</v>
      </c>
      <c r="AS11" s="60">
        <v>0</v>
      </c>
      <c r="AT11" s="60">
        <v>1352.4000000000001</v>
      </c>
      <c r="AU11" s="61">
        <v>0</v>
      </c>
      <c r="AV11" s="39">
        <f t="shared" si="4"/>
        <v>6.9138000000000011</v>
      </c>
      <c r="AW11" s="39">
        <v>6.9138000000000011</v>
      </c>
      <c r="AX11" s="39">
        <f t="shared" si="5"/>
        <v>0.98539999999999994</v>
      </c>
      <c r="AY11" s="39">
        <v>0.98539999999999994</v>
      </c>
    </row>
    <row r="12">
      <c r="A12" s="59" t="s">
        <v>11</v>
      </c>
      <c r="B12" s="60">
        <v>0.52800000000000002</v>
      </c>
      <c r="C12" s="60"/>
      <c r="D12" s="60">
        <v>1020</v>
      </c>
      <c r="E12" s="60">
        <v>262.80000000000001</v>
      </c>
      <c r="F12" s="60">
        <v>1023.6</v>
      </c>
      <c r="G12" s="60">
        <v>265.19999999999999</v>
      </c>
      <c r="H12" s="60">
        <v>0</v>
      </c>
      <c r="I12" s="60">
        <v>3720</v>
      </c>
      <c r="J12" s="60">
        <v>0</v>
      </c>
      <c r="K12" s="60">
        <v>2694</v>
      </c>
      <c r="L12" s="60">
        <v>6.7999999999999998</v>
      </c>
      <c r="M12" s="60">
        <v>324</v>
      </c>
      <c r="N12" s="60">
        <v>148.40000000000001</v>
      </c>
      <c r="O12" s="60">
        <v>0</v>
      </c>
      <c r="P12" s="60">
        <v>1777.2</v>
      </c>
      <c r="Q12" s="60">
        <v>2310</v>
      </c>
      <c r="R12" s="60">
        <v>472.80000000000001</v>
      </c>
      <c r="S12" s="60">
        <v>41.200000000000003</v>
      </c>
      <c r="T12" s="60">
        <v>0</v>
      </c>
      <c r="U12" s="60">
        <v>88</v>
      </c>
      <c r="V12" s="60">
        <v>46</v>
      </c>
      <c r="W12" s="60">
        <v>131.80000000000001</v>
      </c>
      <c r="X12" s="60">
        <v>68</v>
      </c>
      <c r="Y12" s="60">
        <v>32</v>
      </c>
      <c r="Z12" s="60">
        <v>0</v>
      </c>
      <c r="AA12" s="60">
        <v>0</v>
      </c>
      <c r="AB12" s="60">
        <v>2.8000000000000003</v>
      </c>
      <c r="AC12" s="60">
        <v>379.60000000000002</v>
      </c>
      <c r="AD12" s="60">
        <v>196.20000000000002</v>
      </c>
      <c r="AE12" s="60">
        <v>83.200000000000003</v>
      </c>
      <c r="AF12" s="60">
        <v>0</v>
      </c>
      <c r="AG12" s="60">
        <v>55.200000000000003</v>
      </c>
      <c r="AH12" s="60">
        <v>70.799999999999997</v>
      </c>
      <c r="AI12" s="60">
        <v>1.6000000000000001</v>
      </c>
      <c r="AJ12" s="60">
        <v>109.60000000000001</v>
      </c>
      <c r="AK12" s="60">
        <v>0</v>
      </c>
      <c r="AL12" s="60">
        <v>0</v>
      </c>
      <c r="AM12" s="60">
        <v>2574.5999999999999</v>
      </c>
      <c r="AN12" s="60">
        <v>0</v>
      </c>
      <c r="AO12" s="60">
        <v>0</v>
      </c>
      <c r="AP12" s="60">
        <v>0</v>
      </c>
      <c r="AQ12" s="60">
        <v>0</v>
      </c>
      <c r="AR12" s="60">
        <v>1134</v>
      </c>
      <c r="AS12" s="60">
        <v>0</v>
      </c>
      <c r="AT12" s="60">
        <v>1477.3500000000001</v>
      </c>
      <c r="AU12" s="61">
        <v>0</v>
      </c>
      <c r="AV12" s="39">
        <f t="shared" si="4"/>
        <v>7.6751500000000004</v>
      </c>
      <c r="AW12" s="39">
        <v>7.6751500000000004</v>
      </c>
      <c r="AX12" s="39">
        <f t="shared" si="5"/>
        <v>1.1314000000000002</v>
      </c>
      <c r="AY12" s="39">
        <v>1.1314000000000002</v>
      </c>
    </row>
    <row r="13">
      <c r="A13" s="59" t="s">
        <v>12</v>
      </c>
      <c r="B13" s="60">
        <v>0.624</v>
      </c>
      <c r="C13" s="60"/>
      <c r="D13" s="60">
        <v>1212</v>
      </c>
      <c r="E13" s="60">
        <v>357.60000000000002</v>
      </c>
      <c r="F13" s="60">
        <v>1216.8</v>
      </c>
      <c r="G13" s="60">
        <v>360</v>
      </c>
      <c r="H13" s="60">
        <v>0</v>
      </c>
      <c r="I13" s="60">
        <v>4554</v>
      </c>
      <c r="J13" s="60">
        <v>0</v>
      </c>
      <c r="K13" s="60">
        <v>3420</v>
      </c>
      <c r="L13" s="60">
        <v>7.4000000000000004</v>
      </c>
      <c r="M13" s="60">
        <v>404.40000000000003</v>
      </c>
      <c r="N13" s="60">
        <v>225.20000000000002</v>
      </c>
      <c r="O13" s="60">
        <v>0</v>
      </c>
      <c r="P13" s="60">
        <v>2244</v>
      </c>
      <c r="Q13" s="60">
        <v>2863.2000000000003</v>
      </c>
      <c r="R13" s="60">
        <v>619.20000000000005</v>
      </c>
      <c r="S13" s="60">
        <v>48.800000000000004</v>
      </c>
      <c r="T13" s="60">
        <v>0</v>
      </c>
      <c r="U13" s="60">
        <v>93.200000000000003</v>
      </c>
      <c r="V13" s="60">
        <v>44.800000000000004</v>
      </c>
      <c r="W13" s="60">
        <v>110.8</v>
      </c>
      <c r="X13" s="60">
        <v>58.800000000000004</v>
      </c>
      <c r="Y13" s="60">
        <v>39.600000000000001</v>
      </c>
      <c r="Z13" s="60">
        <v>0</v>
      </c>
      <c r="AA13" s="60">
        <v>0</v>
      </c>
      <c r="AB13" s="60">
        <v>2.8000000000000003</v>
      </c>
      <c r="AC13" s="60">
        <v>453.60000000000002</v>
      </c>
      <c r="AD13" s="60">
        <v>181.20000000000002</v>
      </c>
      <c r="AE13" s="60">
        <v>93.600000000000009</v>
      </c>
      <c r="AF13" s="60">
        <v>0</v>
      </c>
      <c r="AG13" s="60">
        <v>82.200000000000003</v>
      </c>
      <c r="AH13" s="60">
        <v>151</v>
      </c>
      <c r="AI13" s="60">
        <v>1.2</v>
      </c>
      <c r="AJ13" s="60">
        <v>162</v>
      </c>
      <c r="AK13" s="60">
        <v>0</v>
      </c>
      <c r="AL13" s="60">
        <v>0</v>
      </c>
      <c r="AM13" s="60">
        <v>2969.4000000000001</v>
      </c>
      <c r="AN13" s="60">
        <v>2.8000000000000003</v>
      </c>
      <c r="AO13" s="60">
        <v>0</v>
      </c>
      <c r="AP13" s="60">
        <v>0</v>
      </c>
      <c r="AQ13" s="60">
        <v>0</v>
      </c>
      <c r="AR13" s="60">
        <v>1404.2</v>
      </c>
      <c r="AS13" s="60">
        <v>0</v>
      </c>
      <c r="AT13" s="60">
        <v>1608.6000000000001</v>
      </c>
      <c r="AU13" s="61">
        <v>0</v>
      </c>
      <c r="AV13" s="39">
        <f t="shared" si="4"/>
        <v>9.3315999999999999</v>
      </c>
      <c r="AW13" s="39">
        <v>9.3315999999999999</v>
      </c>
      <c r="AX13" s="39">
        <f t="shared" si="5"/>
        <v>1.3417999999999999</v>
      </c>
      <c r="AY13" s="39">
        <v>1.3417999999999999</v>
      </c>
    </row>
    <row r="14">
      <c r="A14" s="59" t="s">
        <v>13</v>
      </c>
      <c r="B14" s="60">
        <v>0.76800000000000002</v>
      </c>
      <c r="C14" s="60"/>
      <c r="D14" s="60">
        <v>1407.6000000000001</v>
      </c>
      <c r="E14" s="60">
        <v>376.80000000000001</v>
      </c>
      <c r="F14" s="60">
        <v>1413.6000000000001</v>
      </c>
      <c r="G14" s="60">
        <v>381.60000000000002</v>
      </c>
      <c r="H14" s="60">
        <v>0</v>
      </c>
      <c r="I14" s="60">
        <v>5172</v>
      </c>
      <c r="J14" s="60">
        <v>0</v>
      </c>
      <c r="K14" s="60">
        <v>4026</v>
      </c>
      <c r="L14" s="60">
        <v>9.2000000000000011</v>
      </c>
      <c r="M14" s="60">
        <v>454.80000000000001</v>
      </c>
      <c r="N14" s="60">
        <v>243.20000000000002</v>
      </c>
      <c r="O14" s="60">
        <v>0</v>
      </c>
      <c r="P14" s="60">
        <v>2535.5999999999999</v>
      </c>
      <c r="Q14" s="60">
        <v>3214.8000000000002</v>
      </c>
      <c r="R14" s="60">
        <v>754.80000000000007</v>
      </c>
      <c r="S14" s="60">
        <v>50.800000000000004</v>
      </c>
      <c r="T14" s="60">
        <v>0</v>
      </c>
      <c r="U14" s="60">
        <v>93.600000000000009</v>
      </c>
      <c r="V14" s="60">
        <v>44.399999999999999</v>
      </c>
      <c r="W14" s="60">
        <v>112.60000000000001</v>
      </c>
      <c r="X14" s="60">
        <v>61.200000000000003</v>
      </c>
      <c r="Y14" s="60">
        <v>34.399999999999999</v>
      </c>
      <c r="Z14" s="60">
        <v>0</v>
      </c>
      <c r="AA14" s="60">
        <v>0</v>
      </c>
      <c r="AB14" s="60">
        <v>4.7999999999999998</v>
      </c>
      <c r="AC14" s="60">
        <v>539.20000000000005</v>
      </c>
      <c r="AD14" s="60">
        <v>220.80000000000001</v>
      </c>
      <c r="AE14" s="60">
        <v>100.8</v>
      </c>
      <c r="AF14" s="60">
        <v>0</v>
      </c>
      <c r="AG14" s="60">
        <v>232.80000000000001</v>
      </c>
      <c r="AH14" s="60">
        <v>204.80000000000001</v>
      </c>
      <c r="AI14" s="60">
        <v>2.8000000000000003</v>
      </c>
      <c r="AJ14" s="60">
        <v>180</v>
      </c>
      <c r="AK14" s="60">
        <v>0</v>
      </c>
      <c r="AL14" s="60">
        <v>0</v>
      </c>
      <c r="AM14" s="60">
        <v>3217.2000000000003</v>
      </c>
      <c r="AN14" s="60">
        <v>0</v>
      </c>
      <c r="AO14" s="60">
        <v>0</v>
      </c>
      <c r="AP14" s="60">
        <v>0</v>
      </c>
      <c r="AQ14" s="60">
        <v>0</v>
      </c>
      <c r="AR14" s="60">
        <v>1527.4000000000001</v>
      </c>
      <c r="AS14" s="60">
        <v>0</v>
      </c>
      <c r="AT14" s="60">
        <v>1738.8</v>
      </c>
      <c r="AU14" s="61">
        <v>0</v>
      </c>
      <c r="AV14" s="39">
        <f t="shared" si="4"/>
        <v>10.5764</v>
      </c>
      <c r="AW14" s="39">
        <v>10.5764</v>
      </c>
      <c r="AX14" s="39">
        <f t="shared" si="5"/>
        <v>1.5391999999999999</v>
      </c>
      <c r="AY14" s="39">
        <v>1.5391999999999999</v>
      </c>
    </row>
    <row r="15">
      <c r="A15" s="59" t="s">
        <v>14</v>
      </c>
      <c r="B15" s="60">
        <v>0.57600000000000007</v>
      </c>
      <c r="C15" s="60"/>
      <c r="D15" s="60">
        <v>1592.4000000000001</v>
      </c>
      <c r="E15" s="60">
        <v>422.40000000000003</v>
      </c>
      <c r="F15" s="60">
        <v>1600.8</v>
      </c>
      <c r="G15" s="60">
        <v>426</v>
      </c>
      <c r="H15" s="60">
        <v>0</v>
      </c>
      <c r="I15" s="60">
        <v>5784</v>
      </c>
      <c r="J15" s="60">
        <v>0</v>
      </c>
      <c r="K15" s="60">
        <v>4494</v>
      </c>
      <c r="L15" s="60">
        <v>19.400000000000002</v>
      </c>
      <c r="M15" s="60">
        <v>483.60000000000002</v>
      </c>
      <c r="N15" s="60">
        <v>246.40000000000001</v>
      </c>
      <c r="O15" s="60">
        <v>0</v>
      </c>
      <c r="P15" s="60">
        <v>2782.8000000000002</v>
      </c>
      <c r="Q15" s="60">
        <v>3448.8000000000002</v>
      </c>
      <c r="R15" s="60">
        <v>790.80000000000007</v>
      </c>
      <c r="S15" s="60">
        <v>54.399999999999999</v>
      </c>
      <c r="T15" s="60">
        <v>0</v>
      </c>
      <c r="U15" s="60">
        <v>92</v>
      </c>
      <c r="V15" s="60">
        <v>35.200000000000003</v>
      </c>
      <c r="W15" s="60">
        <v>142.80000000000001</v>
      </c>
      <c r="X15" s="60">
        <v>83.799999999999997</v>
      </c>
      <c r="Y15" s="60">
        <v>45.200000000000003</v>
      </c>
      <c r="Z15" s="60">
        <v>0</v>
      </c>
      <c r="AA15" s="60">
        <v>0</v>
      </c>
      <c r="AB15" s="60">
        <v>9.2000000000000011</v>
      </c>
      <c r="AC15" s="60">
        <v>614.80000000000007</v>
      </c>
      <c r="AD15" s="60">
        <v>308.60000000000002</v>
      </c>
      <c r="AE15" s="60">
        <v>132</v>
      </c>
      <c r="AF15" s="60">
        <v>0</v>
      </c>
      <c r="AG15" s="60">
        <v>346.80000000000001</v>
      </c>
      <c r="AH15" s="60">
        <v>352.40000000000003</v>
      </c>
      <c r="AI15" s="60">
        <v>3.6000000000000001</v>
      </c>
      <c r="AJ15" s="60">
        <v>162</v>
      </c>
      <c r="AK15" s="60">
        <v>0</v>
      </c>
      <c r="AL15" s="60">
        <v>0</v>
      </c>
      <c r="AM15" s="60">
        <v>3423</v>
      </c>
      <c r="AN15" s="60">
        <v>2.8000000000000003</v>
      </c>
      <c r="AO15" s="60">
        <v>0</v>
      </c>
      <c r="AP15" s="60">
        <v>0</v>
      </c>
      <c r="AQ15" s="60">
        <v>0</v>
      </c>
      <c r="AR15" s="60">
        <v>1678.6000000000001</v>
      </c>
      <c r="AS15" s="60">
        <v>0</v>
      </c>
      <c r="AT15" s="60">
        <v>1800.75</v>
      </c>
      <c r="AU15" s="61">
        <v>0</v>
      </c>
      <c r="AV15" s="39">
        <f t="shared" si="4"/>
        <v>11.61835</v>
      </c>
      <c r="AW15" s="39">
        <v>11.61835</v>
      </c>
      <c r="AX15" s="39">
        <f t="shared" si="5"/>
        <v>1.7655999999999998</v>
      </c>
      <c r="AY15" s="39">
        <v>1.7655999999999998</v>
      </c>
    </row>
    <row r="16">
      <c r="A16" s="59" t="s">
        <v>15</v>
      </c>
      <c r="B16" s="60">
        <v>0.57600000000000007</v>
      </c>
      <c r="C16" s="60"/>
      <c r="D16" s="60">
        <v>1686</v>
      </c>
      <c r="E16" s="60">
        <v>428.40000000000003</v>
      </c>
      <c r="F16" s="60">
        <v>1692</v>
      </c>
      <c r="G16" s="60">
        <v>432</v>
      </c>
      <c r="H16" s="60">
        <v>0</v>
      </c>
      <c r="I16" s="60">
        <v>6084</v>
      </c>
      <c r="J16" s="60">
        <v>0</v>
      </c>
      <c r="K16" s="60">
        <v>4632</v>
      </c>
      <c r="L16" s="60">
        <v>22.600000000000001</v>
      </c>
      <c r="M16" s="60">
        <v>538</v>
      </c>
      <c r="N16" s="60">
        <v>245.20000000000002</v>
      </c>
      <c r="O16" s="60">
        <v>1.2</v>
      </c>
      <c r="P16" s="60">
        <v>2905.2000000000003</v>
      </c>
      <c r="Q16" s="60">
        <v>3638.4000000000001</v>
      </c>
      <c r="R16" s="60">
        <v>818.39999999999998</v>
      </c>
      <c r="S16" s="60">
        <v>56</v>
      </c>
      <c r="T16" s="60">
        <v>0</v>
      </c>
      <c r="U16" s="60">
        <v>96.799999999999997</v>
      </c>
      <c r="V16" s="60">
        <v>54</v>
      </c>
      <c r="W16" s="60">
        <v>152.20000000000002</v>
      </c>
      <c r="X16" s="60">
        <v>88.200000000000003</v>
      </c>
      <c r="Y16" s="60">
        <v>47.600000000000001</v>
      </c>
      <c r="Z16" s="60">
        <v>0</v>
      </c>
      <c r="AA16" s="60">
        <v>0</v>
      </c>
      <c r="AB16" s="60">
        <v>15.200000000000001</v>
      </c>
      <c r="AC16" s="60">
        <v>600.39999999999998</v>
      </c>
      <c r="AD16" s="60">
        <v>363.19999999999999</v>
      </c>
      <c r="AE16" s="60">
        <v>137.59999999999999</v>
      </c>
      <c r="AF16" s="60">
        <v>0</v>
      </c>
      <c r="AG16" s="60">
        <v>303</v>
      </c>
      <c r="AH16" s="60">
        <v>345.19999999999999</v>
      </c>
      <c r="AI16" s="60">
        <v>4</v>
      </c>
      <c r="AJ16" s="60">
        <v>158.40000000000001</v>
      </c>
      <c r="AK16" s="60">
        <v>0</v>
      </c>
      <c r="AL16" s="60">
        <v>0</v>
      </c>
      <c r="AM16" s="60">
        <v>3469.2000000000003</v>
      </c>
      <c r="AN16" s="60">
        <v>0</v>
      </c>
      <c r="AO16" s="60">
        <v>0</v>
      </c>
      <c r="AP16" s="60">
        <v>0</v>
      </c>
      <c r="AQ16" s="60">
        <v>0</v>
      </c>
      <c r="AR16" s="60">
        <v>1754.2</v>
      </c>
      <c r="AS16" s="60">
        <v>0</v>
      </c>
      <c r="AT16" s="60">
        <v>1771.3500000000001</v>
      </c>
      <c r="AU16" s="61">
        <v>0</v>
      </c>
      <c r="AV16" s="39">
        <f t="shared" ref="AV16:AV30" si="6">SUM(A10,O16,P16,Q16,R16,S16,T16,U16,V16,W16,X16,AB16,AF16,AG16,AH16,AP16,AR16,AT16)/1000</f>
        <v>11.99935</v>
      </c>
      <c r="AW16" s="39">
        <v>11.99935</v>
      </c>
      <c r="AX16" s="39">
        <f t="shared" si="5"/>
        <v>1.8677999999999999</v>
      </c>
      <c r="AY16" s="39">
        <v>1.8677999999999999</v>
      </c>
    </row>
    <row r="17">
      <c r="A17" s="59" t="s">
        <v>16</v>
      </c>
      <c r="B17" s="60">
        <v>0.52800000000000002</v>
      </c>
      <c r="C17" s="60"/>
      <c r="D17" s="60">
        <v>1573.2</v>
      </c>
      <c r="E17" s="60">
        <v>433.19999999999999</v>
      </c>
      <c r="F17" s="60">
        <v>1581.6000000000001</v>
      </c>
      <c r="G17" s="60">
        <v>436.80000000000001</v>
      </c>
      <c r="H17" s="60">
        <v>0</v>
      </c>
      <c r="I17" s="60">
        <v>5982</v>
      </c>
      <c r="J17" s="60">
        <v>0</v>
      </c>
      <c r="K17" s="60">
        <v>4734</v>
      </c>
      <c r="L17" s="60">
        <v>30.400000000000002</v>
      </c>
      <c r="M17" s="60">
        <v>520.39999999999998</v>
      </c>
      <c r="N17" s="60">
        <v>250.80000000000001</v>
      </c>
      <c r="O17" s="60">
        <v>2.3999999999999999</v>
      </c>
      <c r="P17" s="60">
        <v>2965.2000000000003</v>
      </c>
      <c r="Q17" s="60">
        <v>3726</v>
      </c>
      <c r="R17" s="60">
        <v>825.60000000000002</v>
      </c>
      <c r="S17" s="60">
        <v>58</v>
      </c>
      <c r="T17" s="60">
        <v>0</v>
      </c>
      <c r="U17" s="60">
        <v>86</v>
      </c>
      <c r="V17" s="60">
        <v>47.200000000000003</v>
      </c>
      <c r="W17" s="60">
        <v>139.59999999999999</v>
      </c>
      <c r="X17" s="60">
        <v>88</v>
      </c>
      <c r="Y17" s="60">
        <v>46</v>
      </c>
      <c r="Z17" s="60">
        <v>0</v>
      </c>
      <c r="AA17" s="60">
        <v>0</v>
      </c>
      <c r="AB17" s="60">
        <v>12</v>
      </c>
      <c r="AC17" s="60">
        <v>534.79999999999995</v>
      </c>
      <c r="AD17" s="60">
        <v>319.40000000000003</v>
      </c>
      <c r="AE17" s="60">
        <v>137.59999999999999</v>
      </c>
      <c r="AF17" s="60">
        <v>0</v>
      </c>
      <c r="AG17" s="60">
        <v>335.40000000000003</v>
      </c>
      <c r="AH17" s="60">
        <v>284.60000000000002</v>
      </c>
      <c r="AI17" s="60">
        <v>4.7999999999999998</v>
      </c>
      <c r="AJ17" s="60">
        <v>164.80000000000001</v>
      </c>
      <c r="AK17" s="60">
        <v>0</v>
      </c>
      <c r="AL17" s="60">
        <v>0</v>
      </c>
      <c r="AM17" s="60">
        <v>3418.8000000000002</v>
      </c>
      <c r="AN17" s="60">
        <v>0</v>
      </c>
      <c r="AO17" s="60">
        <v>0</v>
      </c>
      <c r="AP17" s="60">
        <v>0</v>
      </c>
      <c r="AQ17" s="60">
        <v>0</v>
      </c>
      <c r="AR17" s="60">
        <v>1719.2</v>
      </c>
      <c r="AS17" s="60">
        <v>0</v>
      </c>
      <c r="AT17" s="60">
        <v>1759.8</v>
      </c>
      <c r="AU17" s="61">
        <v>0</v>
      </c>
      <c r="AV17" s="39">
        <f t="shared" si="6"/>
        <v>12.049000000000001</v>
      </c>
      <c r="AW17" s="39">
        <v>12.049000000000001</v>
      </c>
      <c r="AX17" s="39">
        <f t="shared" si="5"/>
        <v>1.7533999999999998</v>
      </c>
      <c r="AY17" s="39">
        <v>1.7533999999999998</v>
      </c>
    </row>
    <row r="18">
      <c r="A18" s="59" t="s">
        <v>17</v>
      </c>
      <c r="B18" s="60">
        <v>0.71999999999999997</v>
      </c>
      <c r="C18" s="60"/>
      <c r="D18" s="60">
        <v>1664.4000000000001</v>
      </c>
      <c r="E18" s="60">
        <v>428.40000000000003</v>
      </c>
      <c r="F18" s="60">
        <v>1670.4000000000001</v>
      </c>
      <c r="G18" s="60">
        <v>432</v>
      </c>
      <c r="H18" s="60">
        <v>0</v>
      </c>
      <c r="I18" s="60">
        <v>6054</v>
      </c>
      <c r="J18" s="60">
        <v>0</v>
      </c>
      <c r="K18" s="60">
        <v>4770</v>
      </c>
      <c r="L18" s="60">
        <v>30.400000000000002</v>
      </c>
      <c r="M18" s="60">
        <v>550</v>
      </c>
      <c r="N18" s="60">
        <v>247.59999999999999</v>
      </c>
      <c r="O18" s="60">
        <v>1.2</v>
      </c>
      <c r="P18" s="60">
        <v>3002.4000000000001</v>
      </c>
      <c r="Q18" s="60">
        <v>3693.5999999999999</v>
      </c>
      <c r="R18" s="60">
        <v>831.60000000000002</v>
      </c>
      <c r="S18" s="60">
        <v>53.200000000000003</v>
      </c>
      <c r="T18" s="60">
        <v>0</v>
      </c>
      <c r="U18" s="60">
        <v>82.799999999999997</v>
      </c>
      <c r="V18" s="60">
        <v>42.800000000000004</v>
      </c>
      <c r="W18" s="60">
        <v>147.59999999999999</v>
      </c>
      <c r="X18" s="60">
        <v>83.400000000000006</v>
      </c>
      <c r="Y18" s="60">
        <v>44.399999999999999</v>
      </c>
      <c r="Z18" s="60">
        <v>0</v>
      </c>
      <c r="AA18" s="60">
        <v>0</v>
      </c>
      <c r="AB18" s="60">
        <v>12.800000000000001</v>
      </c>
      <c r="AC18" s="60">
        <v>552.80000000000007</v>
      </c>
      <c r="AD18" s="60">
        <v>360.40000000000003</v>
      </c>
      <c r="AE18" s="60">
        <v>137.59999999999999</v>
      </c>
      <c r="AF18" s="60">
        <v>0</v>
      </c>
      <c r="AG18" s="60">
        <v>343.80000000000001</v>
      </c>
      <c r="AH18" s="60">
        <v>300.60000000000002</v>
      </c>
      <c r="AI18" s="60">
        <v>6</v>
      </c>
      <c r="AJ18" s="60">
        <v>167.20000000000002</v>
      </c>
      <c r="AK18" s="60">
        <v>0</v>
      </c>
      <c r="AL18" s="60">
        <v>0</v>
      </c>
      <c r="AM18" s="60">
        <v>3385.2000000000003</v>
      </c>
      <c r="AN18" s="60">
        <v>2.8000000000000003</v>
      </c>
      <c r="AO18" s="60">
        <v>0</v>
      </c>
      <c r="AP18" s="60">
        <v>0</v>
      </c>
      <c r="AQ18" s="60">
        <v>0</v>
      </c>
      <c r="AR18" s="60">
        <v>1708</v>
      </c>
      <c r="AS18" s="60">
        <v>0</v>
      </c>
      <c r="AT18" s="60">
        <v>1734.6000000000001</v>
      </c>
      <c r="AU18" s="61">
        <v>0</v>
      </c>
      <c r="AV18" s="39">
        <f t="shared" si="6"/>
        <v>12.038400000000001</v>
      </c>
      <c r="AW18" s="39">
        <v>12.038400000000001</v>
      </c>
      <c r="AX18" s="39">
        <f t="shared" si="5"/>
        <v>1.8428</v>
      </c>
      <c r="AY18" s="39">
        <v>1.8428</v>
      </c>
    </row>
    <row r="19">
      <c r="A19" s="59" t="s">
        <v>18</v>
      </c>
      <c r="B19" s="60">
        <v>0.64800000000000002</v>
      </c>
      <c r="C19" s="60"/>
      <c r="D19" s="60">
        <v>1670.4000000000001</v>
      </c>
      <c r="E19" s="60">
        <v>352.80000000000001</v>
      </c>
      <c r="F19" s="60">
        <v>1678.8</v>
      </c>
      <c r="G19" s="60">
        <v>356.40000000000003</v>
      </c>
      <c r="H19" s="60">
        <v>0</v>
      </c>
      <c r="I19" s="60">
        <v>6054</v>
      </c>
      <c r="J19" s="60">
        <v>0</v>
      </c>
      <c r="K19" s="60">
        <v>4614</v>
      </c>
      <c r="L19" s="60">
        <v>31.600000000000001</v>
      </c>
      <c r="M19" s="60">
        <v>531.20000000000005</v>
      </c>
      <c r="N19" s="60">
        <v>175.59999999999999</v>
      </c>
      <c r="O19" s="60">
        <v>1.2</v>
      </c>
      <c r="P19" s="60">
        <v>3007.2000000000003</v>
      </c>
      <c r="Q19" s="60">
        <v>3724.8000000000002</v>
      </c>
      <c r="R19" s="60">
        <v>849.60000000000002</v>
      </c>
      <c r="S19" s="60">
        <v>51.600000000000001</v>
      </c>
      <c r="T19" s="60">
        <v>0</v>
      </c>
      <c r="U19" s="60">
        <v>100.8</v>
      </c>
      <c r="V19" s="60">
        <v>48.399999999999999</v>
      </c>
      <c r="W19" s="60">
        <v>146</v>
      </c>
      <c r="X19" s="60">
        <v>69</v>
      </c>
      <c r="Y19" s="60">
        <v>46.399999999999999</v>
      </c>
      <c r="Z19" s="60">
        <v>0</v>
      </c>
      <c r="AA19" s="60">
        <v>0</v>
      </c>
      <c r="AB19" s="60">
        <v>13.200000000000001</v>
      </c>
      <c r="AC19" s="60">
        <v>558</v>
      </c>
      <c r="AD19" s="60">
        <v>383.19999999999999</v>
      </c>
      <c r="AE19" s="60">
        <v>132</v>
      </c>
      <c r="AF19" s="60">
        <v>0</v>
      </c>
      <c r="AG19" s="60">
        <v>253.80000000000001</v>
      </c>
      <c r="AH19" s="60">
        <v>243.40000000000001</v>
      </c>
      <c r="AI19" s="60">
        <v>5.2000000000000002</v>
      </c>
      <c r="AJ19" s="60">
        <v>164</v>
      </c>
      <c r="AK19" s="60">
        <v>0</v>
      </c>
      <c r="AL19" s="60">
        <v>0</v>
      </c>
      <c r="AM19" s="60">
        <v>3267.5999999999999</v>
      </c>
      <c r="AN19" s="60">
        <v>0</v>
      </c>
      <c r="AO19" s="60">
        <v>0</v>
      </c>
      <c r="AP19" s="60">
        <v>0</v>
      </c>
      <c r="AQ19" s="60">
        <v>0</v>
      </c>
      <c r="AR19" s="60">
        <v>1633.8</v>
      </c>
      <c r="AS19" s="60">
        <v>0</v>
      </c>
      <c r="AT19" s="60">
        <v>1693.6500000000001</v>
      </c>
      <c r="AU19" s="61">
        <v>0</v>
      </c>
      <c r="AV19" s="39">
        <f t="shared" si="6"/>
        <v>11.836449999999999</v>
      </c>
      <c r="AW19" s="39">
        <v>11.836449999999999</v>
      </c>
      <c r="AX19" s="39">
        <f t="shared" si="5"/>
        <v>1.8464</v>
      </c>
      <c r="AY19" s="39">
        <v>1.8464</v>
      </c>
    </row>
    <row r="20">
      <c r="A20" s="59" t="s">
        <v>19</v>
      </c>
      <c r="B20" s="60">
        <v>0.67200000000000004</v>
      </c>
      <c r="C20" s="60"/>
      <c r="D20" s="60">
        <v>1648.8</v>
      </c>
      <c r="E20" s="60">
        <v>442.80000000000001</v>
      </c>
      <c r="F20" s="60">
        <v>1656</v>
      </c>
      <c r="G20" s="60">
        <v>445.19999999999999</v>
      </c>
      <c r="H20" s="60">
        <v>0</v>
      </c>
      <c r="I20" s="60">
        <v>6084</v>
      </c>
      <c r="J20" s="60">
        <v>0</v>
      </c>
      <c r="K20" s="60">
        <v>4740</v>
      </c>
      <c r="L20" s="60">
        <v>29</v>
      </c>
      <c r="M20" s="60">
        <v>540.39999999999998</v>
      </c>
      <c r="N20" s="60">
        <v>246</v>
      </c>
      <c r="O20" s="60">
        <v>0</v>
      </c>
      <c r="P20" s="60">
        <v>3010.8000000000002</v>
      </c>
      <c r="Q20" s="60">
        <v>3694.8000000000002</v>
      </c>
      <c r="R20" s="60">
        <v>804</v>
      </c>
      <c r="S20" s="60">
        <v>52.399999999999999</v>
      </c>
      <c r="T20" s="60">
        <v>0</v>
      </c>
      <c r="U20" s="60">
        <v>91.200000000000003</v>
      </c>
      <c r="V20" s="60">
        <v>47.200000000000003</v>
      </c>
      <c r="W20" s="60">
        <v>141.80000000000001</v>
      </c>
      <c r="X20" s="60">
        <v>76.600000000000009</v>
      </c>
      <c r="Y20" s="60">
        <v>54.800000000000004</v>
      </c>
      <c r="Z20" s="60">
        <v>0</v>
      </c>
      <c r="AA20" s="60">
        <v>0</v>
      </c>
      <c r="AB20" s="60">
        <v>11.6</v>
      </c>
      <c r="AC20" s="60">
        <v>555.60000000000002</v>
      </c>
      <c r="AD20" s="60">
        <v>361.19999999999999</v>
      </c>
      <c r="AE20" s="60">
        <v>142.40000000000001</v>
      </c>
      <c r="AF20" s="60">
        <v>0</v>
      </c>
      <c r="AG20" s="60">
        <v>322.80000000000001</v>
      </c>
      <c r="AH20" s="60">
        <v>342.40000000000003</v>
      </c>
      <c r="AI20" s="60">
        <v>5.2000000000000002</v>
      </c>
      <c r="AJ20" s="60">
        <v>159.20000000000002</v>
      </c>
      <c r="AK20" s="60">
        <v>0</v>
      </c>
      <c r="AL20" s="60">
        <v>0</v>
      </c>
      <c r="AM20" s="60">
        <v>3402</v>
      </c>
      <c r="AN20" s="60">
        <v>2.8000000000000003</v>
      </c>
      <c r="AO20" s="60">
        <v>0</v>
      </c>
      <c r="AP20" s="60">
        <v>0</v>
      </c>
      <c r="AQ20" s="60">
        <v>0</v>
      </c>
      <c r="AR20" s="60">
        <v>1670.2</v>
      </c>
      <c r="AS20" s="60">
        <v>0</v>
      </c>
      <c r="AT20" s="60">
        <v>1787.1000000000001</v>
      </c>
      <c r="AU20" s="61">
        <v>0</v>
      </c>
      <c r="AV20" s="39">
        <f t="shared" si="6"/>
        <v>12.052900000000001</v>
      </c>
      <c r="AW20" s="39">
        <v>12.052900000000001</v>
      </c>
      <c r="AX20" s="39">
        <f t="shared" si="5"/>
        <v>1.8426000000000002</v>
      </c>
      <c r="AY20" s="39">
        <v>1.8426000000000002</v>
      </c>
    </row>
    <row r="21">
      <c r="A21" s="59" t="s">
        <v>20</v>
      </c>
      <c r="B21" s="60">
        <v>0.59999999999999998</v>
      </c>
      <c r="C21" s="60"/>
      <c r="D21" s="60">
        <v>1644</v>
      </c>
      <c r="E21" s="60">
        <v>422.40000000000003</v>
      </c>
      <c r="F21" s="60">
        <v>1651.2</v>
      </c>
      <c r="G21" s="60">
        <v>427.19999999999999</v>
      </c>
      <c r="H21" s="60">
        <v>0</v>
      </c>
      <c r="I21" s="60">
        <v>6054</v>
      </c>
      <c r="J21" s="60">
        <v>0</v>
      </c>
      <c r="K21" s="60">
        <v>4698</v>
      </c>
      <c r="L21" s="60">
        <v>26.800000000000001</v>
      </c>
      <c r="M21" s="60">
        <v>524.79999999999995</v>
      </c>
      <c r="N21" s="60">
        <v>248.80000000000001</v>
      </c>
      <c r="O21" s="60">
        <v>2.3999999999999999</v>
      </c>
      <c r="P21" s="60">
        <v>2986.8000000000002</v>
      </c>
      <c r="Q21" s="60">
        <v>3657.5999999999999</v>
      </c>
      <c r="R21" s="60">
        <v>806.39999999999998</v>
      </c>
      <c r="S21" s="60">
        <v>60</v>
      </c>
      <c r="T21" s="60">
        <v>0</v>
      </c>
      <c r="U21" s="60">
        <v>108.8</v>
      </c>
      <c r="V21" s="60">
        <v>44.800000000000004</v>
      </c>
      <c r="W21" s="60">
        <v>149</v>
      </c>
      <c r="X21" s="60">
        <v>84.200000000000003</v>
      </c>
      <c r="Y21" s="60">
        <v>32.399999999999999</v>
      </c>
      <c r="Z21" s="60">
        <v>0</v>
      </c>
      <c r="AA21" s="60">
        <v>0</v>
      </c>
      <c r="AB21" s="60">
        <v>18</v>
      </c>
      <c r="AC21" s="60">
        <v>574.39999999999998</v>
      </c>
      <c r="AD21" s="60">
        <v>363.19999999999999</v>
      </c>
      <c r="AE21" s="60">
        <v>143.20000000000002</v>
      </c>
      <c r="AF21" s="60">
        <v>0</v>
      </c>
      <c r="AG21" s="60">
        <v>307.19999999999999</v>
      </c>
      <c r="AH21" s="60">
        <v>317.19999999999999</v>
      </c>
      <c r="AI21" s="60">
        <v>6</v>
      </c>
      <c r="AJ21" s="60">
        <v>151.20000000000002</v>
      </c>
      <c r="AK21" s="60">
        <v>0</v>
      </c>
      <c r="AL21" s="60">
        <v>0</v>
      </c>
      <c r="AM21" s="60">
        <v>3397.8000000000002</v>
      </c>
      <c r="AN21" s="60">
        <v>0</v>
      </c>
      <c r="AO21" s="60">
        <v>0</v>
      </c>
      <c r="AP21" s="60">
        <v>0</v>
      </c>
      <c r="AQ21" s="60">
        <v>0</v>
      </c>
      <c r="AR21" s="60">
        <v>1730.4000000000001</v>
      </c>
      <c r="AS21" s="60">
        <v>0</v>
      </c>
      <c r="AT21" s="60">
        <v>1726.2</v>
      </c>
      <c r="AU21" s="61">
        <v>0</v>
      </c>
      <c r="AV21" s="39">
        <f t="shared" si="6"/>
        <v>11.999000000000002</v>
      </c>
      <c r="AW21" s="39">
        <v>11.999000000000002</v>
      </c>
      <c r="AX21" s="39">
        <f t="shared" si="5"/>
        <v>1.8160000000000001</v>
      </c>
      <c r="AY21" s="39">
        <v>1.8160000000000001</v>
      </c>
    </row>
    <row r="22">
      <c r="A22" s="59" t="s">
        <v>21</v>
      </c>
      <c r="B22" s="60">
        <v>0.59999999999999998</v>
      </c>
      <c r="C22" s="60"/>
      <c r="D22" s="60">
        <v>1584</v>
      </c>
      <c r="E22" s="60">
        <v>436.80000000000001</v>
      </c>
      <c r="F22" s="60">
        <v>1590</v>
      </c>
      <c r="G22" s="60">
        <v>439.19999999999999</v>
      </c>
      <c r="H22" s="60">
        <v>0</v>
      </c>
      <c r="I22" s="60">
        <v>5940</v>
      </c>
      <c r="J22" s="60">
        <v>0</v>
      </c>
      <c r="K22" s="60">
        <v>4770</v>
      </c>
      <c r="L22" s="60">
        <v>25.199999999999999</v>
      </c>
      <c r="M22" s="60">
        <v>520.79999999999995</v>
      </c>
      <c r="N22" s="60">
        <v>256.80000000000001</v>
      </c>
      <c r="O22" s="60">
        <v>0</v>
      </c>
      <c r="P22" s="60">
        <v>3025.2000000000003</v>
      </c>
      <c r="Q22" s="60">
        <v>3637.2000000000003</v>
      </c>
      <c r="R22" s="60">
        <v>834</v>
      </c>
      <c r="S22" s="60">
        <v>58.800000000000004</v>
      </c>
      <c r="T22" s="60">
        <v>0</v>
      </c>
      <c r="U22" s="60">
        <v>90</v>
      </c>
      <c r="V22" s="60">
        <v>54.800000000000004</v>
      </c>
      <c r="W22" s="60">
        <v>149.59999999999999</v>
      </c>
      <c r="X22" s="60">
        <v>82.200000000000003</v>
      </c>
      <c r="Y22" s="60">
        <v>41.200000000000003</v>
      </c>
      <c r="Z22" s="60">
        <v>0</v>
      </c>
      <c r="AA22" s="60">
        <v>0</v>
      </c>
      <c r="AB22" s="60">
        <v>28.400000000000002</v>
      </c>
      <c r="AC22" s="60">
        <v>530.79999999999995</v>
      </c>
      <c r="AD22" s="60">
        <v>360.19999999999999</v>
      </c>
      <c r="AE22" s="60">
        <v>139.20000000000002</v>
      </c>
      <c r="AF22" s="60">
        <v>0</v>
      </c>
      <c r="AG22" s="60">
        <v>285</v>
      </c>
      <c r="AH22" s="60">
        <v>305</v>
      </c>
      <c r="AI22" s="60">
        <v>6.4000000000000004</v>
      </c>
      <c r="AJ22" s="60">
        <v>143.20000000000002</v>
      </c>
      <c r="AK22" s="60">
        <v>0</v>
      </c>
      <c r="AL22" s="60">
        <v>0</v>
      </c>
      <c r="AM22" s="60">
        <v>3150</v>
      </c>
      <c r="AN22" s="60">
        <v>0</v>
      </c>
      <c r="AO22" s="60">
        <v>0</v>
      </c>
      <c r="AP22" s="60">
        <v>0</v>
      </c>
      <c r="AQ22" s="60">
        <v>0</v>
      </c>
      <c r="AR22" s="60">
        <v>1636.6000000000001</v>
      </c>
      <c r="AS22" s="60">
        <v>0</v>
      </c>
      <c r="AT22" s="60">
        <v>1568.7</v>
      </c>
      <c r="AU22" s="61">
        <v>0</v>
      </c>
      <c r="AV22" s="39">
        <f t="shared" si="6"/>
        <v>11.755500000000001</v>
      </c>
      <c r="AW22" s="39">
        <v>11.755500000000001</v>
      </c>
      <c r="AX22" s="39">
        <f t="shared" si="5"/>
        <v>1.7606000000000002</v>
      </c>
      <c r="AY22" s="39">
        <v>1.7606000000000002</v>
      </c>
    </row>
    <row r="23">
      <c r="A23" s="59" t="s">
        <v>22</v>
      </c>
      <c r="B23" s="60">
        <v>0.624</v>
      </c>
      <c r="C23" s="60"/>
      <c r="D23" s="60">
        <v>1533.6000000000001</v>
      </c>
      <c r="E23" s="60">
        <v>427.19999999999999</v>
      </c>
      <c r="F23" s="60">
        <v>1539.6000000000001</v>
      </c>
      <c r="G23" s="60">
        <v>430.80000000000001</v>
      </c>
      <c r="H23" s="60">
        <v>0</v>
      </c>
      <c r="I23" s="60">
        <v>6000</v>
      </c>
      <c r="J23" s="60">
        <v>0</v>
      </c>
      <c r="K23" s="60">
        <v>4758</v>
      </c>
      <c r="L23" s="60">
        <v>23.600000000000001</v>
      </c>
      <c r="M23" s="60">
        <v>496.40000000000003</v>
      </c>
      <c r="N23" s="60">
        <v>246</v>
      </c>
      <c r="O23" s="60">
        <v>1.2</v>
      </c>
      <c r="P23" s="60">
        <v>3042</v>
      </c>
      <c r="Q23" s="60">
        <v>3728.4000000000001</v>
      </c>
      <c r="R23" s="60">
        <v>842.39999999999998</v>
      </c>
      <c r="S23" s="60">
        <v>60.800000000000004</v>
      </c>
      <c r="T23" s="60">
        <v>0</v>
      </c>
      <c r="U23" s="60">
        <v>99.200000000000003</v>
      </c>
      <c r="V23" s="60">
        <v>33.600000000000001</v>
      </c>
      <c r="W23" s="60">
        <v>145</v>
      </c>
      <c r="X23" s="60">
        <v>85.799999999999997</v>
      </c>
      <c r="Y23" s="60">
        <v>39.200000000000003</v>
      </c>
      <c r="Z23" s="60">
        <v>0</v>
      </c>
      <c r="AA23" s="60">
        <v>0</v>
      </c>
      <c r="AB23" s="60">
        <v>29.199999999999999</v>
      </c>
      <c r="AC23" s="60">
        <v>471.19999999999999</v>
      </c>
      <c r="AD23" s="60">
        <v>381.40000000000003</v>
      </c>
      <c r="AE23" s="60">
        <v>143.20000000000002</v>
      </c>
      <c r="AF23" s="60">
        <v>0</v>
      </c>
      <c r="AG23" s="60">
        <v>271.80000000000001</v>
      </c>
      <c r="AH23" s="60">
        <v>315.80000000000001</v>
      </c>
      <c r="AI23" s="60">
        <v>3.2000000000000002</v>
      </c>
      <c r="AJ23" s="60">
        <v>158</v>
      </c>
      <c r="AK23" s="60">
        <v>0</v>
      </c>
      <c r="AL23" s="60">
        <v>0</v>
      </c>
      <c r="AM23" s="60">
        <v>3078.5999999999999</v>
      </c>
      <c r="AN23" s="60">
        <v>2.8000000000000003</v>
      </c>
      <c r="AO23" s="60">
        <v>0</v>
      </c>
      <c r="AP23" s="60">
        <v>0</v>
      </c>
      <c r="AQ23" s="60">
        <v>0</v>
      </c>
      <c r="AR23" s="60">
        <v>1523.2</v>
      </c>
      <c r="AS23" s="60">
        <v>0</v>
      </c>
      <c r="AT23" s="60">
        <v>1610.7</v>
      </c>
      <c r="AU23" s="61">
        <v>0</v>
      </c>
      <c r="AV23" s="39">
        <f t="shared" si="6"/>
        <v>11.789100000000001</v>
      </c>
      <c r="AW23" s="39">
        <v>11.789100000000001</v>
      </c>
      <c r="AX23" s="39">
        <f t="shared" si="5"/>
        <v>1.7130000000000003</v>
      </c>
      <c r="AY23" s="39">
        <v>1.7130000000000003</v>
      </c>
    </row>
    <row r="24">
      <c r="A24" s="59" t="s">
        <v>23</v>
      </c>
      <c r="B24" s="60">
        <v>0.86399999999999999</v>
      </c>
      <c r="C24" s="60"/>
      <c r="D24" s="60">
        <v>1532.4000000000001</v>
      </c>
      <c r="E24" s="60">
        <v>297.60000000000002</v>
      </c>
      <c r="F24" s="60">
        <v>1539.6000000000001</v>
      </c>
      <c r="G24" s="60">
        <v>300</v>
      </c>
      <c r="H24" s="60">
        <v>0</v>
      </c>
      <c r="I24" s="60">
        <v>5886</v>
      </c>
      <c r="J24" s="60">
        <v>0</v>
      </c>
      <c r="K24" s="60">
        <v>4608</v>
      </c>
      <c r="L24" s="60">
        <v>18.800000000000001</v>
      </c>
      <c r="M24" s="60">
        <v>479.60000000000002</v>
      </c>
      <c r="N24" s="60">
        <v>132.40000000000001</v>
      </c>
      <c r="O24" s="60">
        <v>0</v>
      </c>
      <c r="P24" s="60">
        <v>3111.5999999999999</v>
      </c>
      <c r="Q24" s="60">
        <v>3732</v>
      </c>
      <c r="R24" s="60">
        <v>865.20000000000005</v>
      </c>
      <c r="S24" s="60">
        <v>55.600000000000001</v>
      </c>
      <c r="T24" s="60">
        <v>0</v>
      </c>
      <c r="U24" s="60">
        <v>90.400000000000006</v>
      </c>
      <c r="V24" s="60">
        <v>47.200000000000003</v>
      </c>
      <c r="W24" s="60">
        <v>117.60000000000001</v>
      </c>
      <c r="X24" s="60">
        <v>75.600000000000009</v>
      </c>
      <c r="Y24" s="60">
        <v>42.399999999999999</v>
      </c>
      <c r="Z24" s="60">
        <v>0</v>
      </c>
      <c r="AA24" s="60">
        <v>0</v>
      </c>
      <c r="AB24" s="60">
        <v>12.800000000000001</v>
      </c>
      <c r="AC24" s="60">
        <v>477.19999999999999</v>
      </c>
      <c r="AD24" s="60">
        <v>367.60000000000002</v>
      </c>
      <c r="AE24" s="60">
        <v>124</v>
      </c>
      <c r="AF24" s="60">
        <v>0</v>
      </c>
      <c r="AG24" s="60">
        <v>177.59999999999999</v>
      </c>
      <c r="AH24" s="60">
        <v>253</v>
      </c>
      <c r="AI24" s="60">
        <v>2</v>
      </c>
      <c r="AJ24" s="60">
        <v>186</v>
      </c>
      <c r="AK24" s="60">
        <v>0</v>
      </c>
      <c r="AL24" s="60">
        <v>0</v>
      </c>
      <c r="AM24" s="60">
        <v>3049.2000000000003</v>
      </c>
      <c r="AN24" s="60">
        <v>0</v>
      </c>
      <c r="AO24" s="60">
        <v>0</v>
      </c>
      <c r="AP24" s="60">
        <v>0</v>
      </c>
      <c r="AQ24" s="60">
        <v>0</v>
      </c>
      <c r="AR24" s="60">
        <v>1474.2</v>
      </c>
      <c r="AS24" s="60">
        <v>0</v>
      </c>
      <c r="AT24" s="60">
        <v>1621.2</v>
      </c>
      <c r="AU24" s="61">
        <v>0</v>
      </c>
      <c r="AV24" s="39">
        <f t="shared" si="6"/>
        <v>11.634000000000002</v>
      </c>
      <c r="AW24" s="39">
        <v>11.634000000000002</v>
      </c>
      <c r="AX24" s="39">
        <f t="shared" si="5"/>
        <v>1.6956</v>
      </c>
      <c r="AY24" s="39">
        <v>1.6956</v>
      </c>
    </row>
    <row r="25">
      <c r="A25" s="59" t="s">
        <v>24</v>
      </c>
      <c r="B25" s="60">
        <v>0.67200000000000004</v>
      </c>
      <c r="C25" s="60"/>
      <c r="D25" s="60">
        <v>1730.4000000000001</v>
      </c>
      <c r="E25" s="60">
        <v>386.40000000000003</v>
      </c>
      <c r="F25" s="60">
        <v>1738.8</v>
      </c>
      <c r="G25" s="60">
        <v>388.80000000000001</v>
      </c>
      <c r="H25" s="60">
        <v>0</v>
      </c>
      <c r="I25" s="60">
        <v>6288</v>
      </c>
      <c r="J25" s="60">
        <v>0</v>
      </c>
      <c r="K25" s="60">
        <v>4872</v>
      </c>
      <c r="L25" s="60">
        <v>18.600000000000001</v>
      </c>
      <c r="M25" s="60">
        <v>502.80000000000001</v>
      </c>
      <c r="N25" s="60">
        <v>232.40000000000001</v>
      </c>
      <c r="O25" s="60">
        <v>0</v>
      </c>
      <c r="P25" s="60">
        <v>3301.2000000000003</v>
      </c>
      <c r="Q25" s="60">
        <v>3922.8000000000002</v>
      </c>
      <c r="R25" s="60">
        <v>914.39999999999998</v>
      </c>
      <c r="S25" s="60">
        <v>58</v>
      </c>
      <c r="T25" s="60">
        <v>0</v>
      </c>
      <c r="U25" s="60">
        <v>91.600000000000009</v>
      </c>
      <c r="V25" s="60">
        <v>42.800000000000004</v>
      </c>
      <c r="W25" s="60">
        <v>117.40000000000001</v>
      </c>
      <c r="X25" s="60">
        <v>75</v>
      </c>
      <c r="Y25" s="60">
        <v>43.600000000000001</v>
      </c>
      <c r="Z25" s="60">
        <v>0</v>
      </c>
      <c r="AA25" s="60">
        <v>0</v>
      </c>
      <c r="AB25" s="60">
        <v>5.2000000000000002</v>
      </c>
      <c r="AC25" s="60">
        <v>577.60000000000002</v>
      </c>
      <c r="AD25" s="60">
        <v>400</v>
      </c>
      <c r="AE25" s="60">
        <v>111.2</v>
      </c>
      <c r="AF25" s="60">
        <v>0</v>
      </c>
      <c r="AG25" s="60">
        <v>127.2</v>
      </c>
      <c r="AH25" s="60">
        <v>256.19999999999999</v>
      </c>
      <c r="AI25" s="60">
        <v>1.2</v>
      </c>
      <c r="AJ25" s="60">
        <v>228.40000000000001</v>
      </c>
      <c r="AK25" s="60">
        <v>0</v>
      </c>
      <c r="AL25" s="60">
        <v>0</v>
      </c>
      <c r="AM25" s="60">
        <v>3238.2000000000003</v>
      </c>
      <c r="AN25" s="60">
        <v>2.8000000000000003</v>
      </c>
      <c r="AO25" s="60">
        <v>0</v>
      </c>
      <c r="AP25" s="60">
        <v>0</v>
      </c>
      <c r="AQ25" s="60">
        <v>0</v>
      </c>
      <c r="AR25" s="60">
        <v>1548.4000000000001</v>
      </c>
      <c r="AS25" s="60">
        <v>0</v>
      </c>
      <c r="AT25" s="60">
        <v>1740.9000000000001</v>
      </c>
      <c r="AU25" s="61">
        <v>0</v>
      </c>
      <c r="AV25" s="39">
        <f t="shared" si="6"/>
        <v>12.2011</v>
      </c>
      <c r="AW25" s="39">
        <v>12.2011</v>
      </c>
      <c r="AX25" s="39">
        <f t="shared" si="5"/>
        <v>1.8822000000000001</v>
      </c>
      <c r="AY25" s="39">
        <v>1.8822000000000001</v>
      </c>
    </row>
    <row r="26">
      <c r="A26" s="59" t="s">
        <v>25</v>
      </c>
      <c r="B26" s="60">
        <v>0.67200000000000004</v>
      </c>
      <c r="C26" s="60"/>
      <c r="D26" s="60">
        <v>1749.6000000000001</v>
      </c>
      <c r="E26" s="60">
        <v>404.40000000000003</v>
      </c>
      <c r="F26" s="60">
        <v>1758</v>
      </c>
      <c r="G26" s="60">
        <v>408</v>
      </c>
      <c r="H26" s="60">
        <v>0</v>
      </c>
      <c r="I26" s="60">
        <v>6414</v>
      </c>
      <c r="J26" s="60">
        <v>0</v>
      </c>
      <c r="K26" s="60">
        <v>4950</v>
      </c>
      <c r="L26" s="60">
        <v>14.200000000000001</v>
      </c>
      <c r="M26" s="60">
        <v>534.39999999999998</v>
      </c>
      <c r="N26" s="60">
        <v>234.80000000000001</v>
      </c>
      <c r="O26" s="60">
        <v>0</v>
      </c>
      <c r="P26" s="60">
        <v>3403.2000000000003</v>
      </c>
      <c r="Q26" s="60">
        <v>4059.5999999999999</v>
      </c>
      <c r="R26" s="60">
        <v>920.39999999999998</v>
      </c>
      <c r="S26" s="60">
        <v>66.400000000000006</v>
      </c>
      <c r="T26" s="60">
        <v>0</v>
      </c>
      <c r="U26" s="60">
        <v>88.799999999999997</v>
      </c>
      <c r="V26" s="60">
        <v>43.600000000000001</v>
      </c>
      <c r="W26" s="60">
        <v>103</v>
      </c>
      <c r="X26" s="60">
        <v>70.200000000000003</v>
      </c>
      <c r="Y26" s="60">
        <v>52</v>
      </c>
      <c r="Z26" s="60">
        <v>0</v>
      </c>
      <c r="AA26" s="60">
        <v>0</v>
      </c>
      <c r="AB26" s="60">
        <v>2.8000000000000003</v>
      </c>
      <c r="AC26" s="60">
        <v>577.60000000000002</v>
      </c>
      <c r="AD26" s="60">
        <v>385.19999999999999</v>
      </c>
      <c r="AE26" s="60">
        <v>118.40000000000001</v>
      </c>
      <c r="AF26" s="60">
        <v>0</v>
      </c>
      <c r="AG26" s="60">
        <v>78.600000000000009</v>
      </c>
      <c r="AH26" s="60">
        <v>228.20000000000002</v>
      </c>
      <c r="AI26" s="60">
        <v>1.6000000000000001</v>
      </c>
      <c r="AJ26" s="60">
        <v>236</v>
      </c>
      <c r="AK26" s="60">
        <v>0</v>
      </c>
      <c r="AL26" s="60">
        <v>0</v>
      </c>
      <c r="AM26" s="60">
        <v>3351.5999999999999</v>
      </c>
      <c r="AN26" s="60">
        <v>0</v>
      </c>
      <c r="AO26" s="60">
        <v>0</v>
      </c>
      <c r="AP26" s="60">
        <v>0</v>
      </c>
      <c r="AQ26" s="60">
        <v>0</v>
      </c>
      <c r="AR26" s="60">
        <v>1551.2</v>
      </c>
      <c r="AS26" s="60">
        <v>0</v>
      </c>
      <c r="AT26" s="60">
        <v>1850.1000000000001</v>
      </c>
      <c r="AU26" s="61">
        <v>0</v>
      </c>
      <c r="AV26" s="39">
        <f t="shared" si="6"/>
        <v>12.466100000000003</v>
      </c>
      <c r="AW26" s="39">
        <v>12.466100000000003</v>
      </c>
      <c r="AX26" s="39">
        <f t="shared" si="5"/>
        <v>1.9178000000000002</v>
      </c>
      <c r="AY26" s="39">
        <v>1.9178000000000002</v>
      </c>
    </row>
    <row r="27">
      <c r="A27" s="59" t="s">
        <v>26</v>
      </c>
      <c r="B27" s="60">
        <v>0.67200000000000004</v>
      </c>
      <c r="C27" s="60"/>
      <c r="D27" s="60">
        <v>1755.6000000000001</v>
      </c>
      <c r="E27" s="60">
        <v>420</v>
      </c>
      <c r="F27" s="60">
        <v>1764</v>
      </c>
      <c r="G27" s="60">
        <v>424.80000000000001</v>
      </c>
      <c r="H27" s="60">
        <v>0</v>
      </c>
      <c r="I27" s="60">
        <v>6282</v>
      </c>
      <c r="J27" s="60">
        <v>0</v>
      </c>
      <c r="K27" s="60">
        <v>4962</v>
      </c>
      <c r="L27" s="60">
        <v>11.800000000000001</v>
      </c>
      <c r="M27" s="60">
        <v>543.60000000000002</v>
      </c>
      <c r="N27" s="60">
        <v>245.59999999999999</v>
      </c>
      <c r="O27" s="60">
        <v>0</v>
      </c>
      <c r="P27" s="60">
        <v>3374.4000000000001</v>
      </c>
      <c r="Q27" s="60">
        <v>4011.5999999999999</v>
      </c>
      <c r="R27" s="60">
        <v>964.80000000000007</v>
      </c>
      <c r="S27" s="60">
        <v>71.200000000000003</v>
      </c>
      <c r="T27" s="60">
        <v>0</v>
      </c>
      <c r="U27" s="60">
        <v>76.799999999999997</v>
      </c>
      <c r="V27" s="60">
        <v>51.200000000000003</v>
      </c>
      <c r="W27" s="60">
        <v>91</v>
      </c>
      <c r="X27" s="60">
        <v>75</v>
      </c>
      <c r="Y27" s="60">
        <v>50</v>
      </c>
      <c r="Z27" s="60">
        <v>0</v>
      </c>
      <c r="AA27" s="60">
        <v>0</v>
      </c>
      <c r="AB27" s="60">
        <v>2.8000000000000003</v>
      </c>
      <c r="AC27" s="60">
        <v>562</v>
      </c>
      <c r="AD27" s="60">
        <v>391.19999999999999</v>
      </c>
      <c r="AE27" s="60">
        <v>125.60000000000001</v>
      </c>
      <c r="AF27" s="60">
        <v>0</v>
      </c>
      <c r="AG27" s="60">
        <v>55.200000000000003</v>
      </c>
      <c r="AH27" s="60">
        <v>163.40000000000001</v>
      </c>
      <c r="AI27" s="60">
        <v>1.6000000000000001</v>
      </c>
      <c r="AJ27" s="60">
        <v>244</v>
      </c>
      <c r="AK27" s="60">
        <v>0</v>
      </c>
      <c r="AL27" s="60">
        <v>0</v>
      </c>
      <c r="AM27" s="60">
        <v>3381</v>
      </c>
      <c r="AN27" s="60">
        <v>0</v>
      </c>
      <c r="AO27" s="60">
        <v>0</v>
      </c>
      <c r="AP27" s="60">
        <v>0</v>
      </c>
      <c r="AQ27" s="60">
        <v>0</v>
      </c>
      <c r="AR27" s="60">
        <v>1561</v>
      </c>
      <c r="AS27" s="60">
        <v>0</v>
      </c>
      <c r="AT27" s="60">
        <v>1866.9000000000001</v>
      </c>
      <c r="AU27" s="61">
        <v>0</v>
      </c>
      <c r="AV27" s="39">
        <f t="shared" si="6"/>
        <v>12.3653</v>
      </c>
      <c r="AW27" s="39">
        <v>12.3653</v>
      </c>
      <c r="AX27" s="39">
        <f t="shared" si="5"/>
        <v>1.9282000000000001</v>
      </c>
      <c r="AY27" s="39">
        <v>1.9282000000000001</v>
      </c>
    </row>
    <row r="28">
      <c r="A28" s="59" t="s">
        <v>27</v>
      </c>
      <c r="B28" s="60">
        <v>1.008</v>
      </c>
      <c r="C28" s="60"/>
      <c r="D28" s="60">
        <v>1694.4000000000001</v>
      </c>
      <c r="E28" s="60">
        <v>418.80000000000001</v>
      </c>
      <c r="F28" s="60">
        <v>1701.6000000000001</v>
      </c>
      <c r="G28" s="60">
        <v>422.40000000000003</v>
      </c>
      <c r="H28" s="60">
        <v>0</v>
      </c>
      <c r="I28" s="60">
        <v>6342</v>
      </c>
      <c r="J28" s="60">
        <v>0</v>
      </c>
      <c r="K28" s="60">
        <v>4782</v>
      </c>
      <c r="L28" s="60">
        <v>10.4</v>
      </c>
      <c r="M28" s="60">
        <v>528.39999999999998</v>
      </c>
      <c r="N28" s="60">
        <v>246</v>
      </c>
      <c r="O28" s="60">
        <v>1072.8</v>
      </c>
      <c r="P28" s="60">
        <v>3177.5999999999999</v>
      </c>
      <c r="Q28" s="60">
        <v>2899.2000000000003</v>
      </c>
      <c r="R28" s="60">
        <v>943.20000000000005</v>
      </c>
      <c r="S28" s="60">
        <v>75.200000000000003</v>
      </c>
      <c r="T28" s="60">
        <v>0</v>
      </c>
      <c r="U28" s="60">
        <v>95.200000000000003</v>
      </c>
      <c r="V28" s="60">
        <v>63.200000000000003</v>
      </c>
      <c r="W28" s="60">
        <v>182</v>
      </c>
      <c r="X28" s="60">
        <v>96</v>
      </c>
      <c r="Y28" s="60">
        <v>45.600000000000001</v>
      </c>
      <c r="Z28" s="60">
        <v>0</v>
      </c>
      <c r="AA28" s="60">
        <v>0</v>
      </c>
      <c r="AB28" s="60">
        <v>3.6000000000000001</v>
      </c>
      <c r="AC28" s="60">
        <v>540.39999999999998</v>
      </c>
      <c r="AD28" s="60">
        <v>395</v>
      </c>
      <c r="AE28" s="60">
        <v>128.80000000000001</v>
      </c>
      <c r="AF28" s="60">
        <v>0</v>
      </c>
      <c r="AG28" s="60">
        <v>54.600000000000001</v>
      </c>
      <c r="AH28" s="60">
        <v>209.40000000000001</v>
      </c>
      <c r="AI28" s="60">
        <v>1.6000000000000001</v>
      </c>
      <c r="AJ28" s="60">
        <v>217.20000000000002</v>
      </c>
      <c r="AK28" s="60">
        <v>0</v>
      </c>
      <c r="AL28" s="60">
        <v>0</v>
      </c>
      <c r="AM28" s="60">
        <v>3355.8000000000002</v>
      </c>
      <c r="AN28" s="60">
        <v>2.8000000000000003</v>
      </c>
      <c r="AO28" s="60">
        <v>0</v>
      </c>
      <c r="AP28" s="60">
        <v>0</v>
      </c>
      <c r="AQ28" s="60">
        <v>0</v>
      </c>
      <c r="AR28" s="60">
        <v>1520.4000000000001</v>
      </c>
      <c r="AS28" s="60">
        <v>0</v>
      </c>
      <c r="AT28" s="60">
        <v>1880.55</v>
      </c>
      <c r="AU28" s="61">
        <v>0</v>
      </c>
      <c r="AV28" s="39">
        <f t="shared" si="6"/>
        <v>12.272950000000002</v>
      </c>
      <c r="AW28" s="39">
        <v>12.272950000000002</v>
      </c>
      <c r="AX28" s="39">
        <f t="shared" si="5"/>
        <v>1.8657999999999999</v>
      </c>
      <c r="AY28" s="39">
        <v>1.8657999999999999</v>
      </c>
    </row>
    <row r="29">
      <c r="A29" s="59" t="s">
        <v>28</v>
      </c>
      <c r="B29" s="60">
        <v>1.5600000000000001</v>
      </c>
      <c r="C29" s="60"/>
      <c r="D29" s="60">
        <v>1563.6000000000001</v>
      </c>
      <c r="E29" s="60">
        <v>438</v>
      </c>
      <c r="F29" s="60">
        <v>1569.6000000000001</v>
      </c>
      <c r="G29" s="60">
        <v>441.60000000000002</v>
      </c>
      <c r="H29" s="60">
        <v>0</v>
      </c>
      <c r="I29" s="60">
        <v>5850</v>
      </c>
      <c r="J29" s="60">
        <v>0</v>
      </c>
      <c r="K29" s="60">
        <v>4386</v>
      </c>
      <c r="L29" s="60">
        <v>9.5999999999999996</v>
      </c>
      <c r="M29" s="60">
        <v>475.60000000000002</v>
      </c>
      <c r="N29" s="60">
        <v>231.20000000000002</v>
      </c>
      <c r="O29" s="60">
        <v>1406.4000000000001</v>
      </c>
      <c r="P29" s="60">
        <v>2847.5999999999999</v>
      </c>
      <c r="Q29" s="60">
        <v>2235.5999999999999</v>
      </c>
      <c r="R29" s="60">
        <v>856.80000000000007</v>
      </c>
      <c r="S29" s="60">
        <v>74.400000000000006</v>
      </c>
      <c r="T29" s="60">
        <v>0</v>
      </c>
      <c r="U29" s="60">
        <v>112.8</v>
      </c>
      <c r="V29" s="60">
        <v>58</v>
      </c>
      <c r="W29" s="60">
        <v>140.40000000000001</v>
      </c>
      <c r="X29" s="60">
        <v>105.60000000000001</v>
      </c>
      <c r="Y29" s="60">
        <v>87.200000000000003</v>
      </c>
      <c r="Z29" s="60">
        <v>0</v>
      </c>
      <c r="AA29" s="60">
        <v>0</v>
      </c>
      <c r="AB29" s="60">
        <v>4</v>
      </c>
      <c r="AC29" s="60">
        <v>511.19999999999999</v>
      </c>
      <c r="AD29" s="60">
        <v>365.80000000000001</v>
      </c>
      <c r="AE29" s="60">
        <v>120.8</v>
      </c>
      <c r="AF29" s="60">
        <v>0</v>
      </c>
      <c r="AG29" s="60">
        <v>54.600000000000001</v>
      </c>
      <c r="AH29" s="60">
        <v>207.40000000000001</v>
      </c>
      <c r="AI29" s="60">
        <v>1.6000000000000001</v>
      </c>
      <c r="AJ29" s="60">
        <v>197.20000000000002</v>
      </c>
      <c r="AK29" s="60">
        <v>0</v>
      </c>
      <c r="AL29" s="60">
        <v>0</v>
      </c>
      <c r="AM29" s="60">
        <v>3095.4000000000001</v>
      </c>
      <c r="AN29" s="60">
        <v>0</v>
      </c>
      <c r="AO29" s="60">
        <v>0</v>
      </c>
      <c r="AP29" s="60">
        <v>0</v>
      </c>
      <c r="AQ29" s="60">
        <v>0</v>
      </c>
      <c r="AR29" s="60">
        <v>1395.8</v>
      </c>
      <c r="AS29" s="60">
        <v>0</v>
      </c>
      <c r="AT29" s="60">
        <v>1745.1000000000001</v>
      </c>
      <c r="AU29" s="61">
        <v>0</v>
      </c>
      <c r="AV29" s="39">
        <f t="shared" si="6"/>
        <v>11.2445</v>
      </c>
      <c r="AW29" s="39">
        <v>11.2445</v>
      </c>
      <c r="AX29" s="39">
        <f t="shared" si="5"/>
        <v>1.7674000000000001</v>
      </c>
      <c r="AY29" s="39">
        <v>1.7674000000000001</v>
      </c>
    </row>
    <row r="30" ht="13.5">
      <c r="A30" s="62" t="s">
        <v>29</v>
      </c>
      <c r="B30" s="63">
        <v>1.4399999999999999</v>
      </c>
      <c r="C30" s="63"/>
      <c r="D30" s="63">
        <v>1332</v>
      </c>
      <c r="E30" s="63">
        <v>430.80000000000001</v>
      </c>
      <c r="F30" s="63">
        <v>1338</v>
      </c>
      <c r="G30" s="63">
        <v>435.60000000000002</v>
      </c>
      <c r="H30" s="63">
        <v>0</v>
      </c>
      <c r="I30" s="63">
        <v>4986</v>
      </c>
      <c r="J30" s="63">
        <v>0</v>
      </c>
      <c r="K30" s="63">
        <v>3684</v>
      </c>
      <c r="L30" s="63">
        <v>10</v>
      </c>
      <c r="M30" s="63">
        <v>398.80000000000001</v>
      </c>
      <c r="N30" s="63">
        <v>223.59999999999999</v>
      </c>
      <c r="O30" s="63">
        <v>1141.2</v>
      </c>
      <c r="P30" s="63">
        <v>2340</v>
      </c>
      <c r="Q30" s="63">
        <v>1916.4000000000001</v>
      </c>
      <c r="R30" s="63">
        <v>681.60000000000002</v>
      </c>
      <c r="S30" s="63">
        <v>63.600000000000001</v>
      </c>
      <c r="T30" s="63">
        <v>0</v>
      </c>
      <c r="U30" s="63">
        <v>112.8</v>
      </c>
      <c r="V30" s="63">
        <v>53.600000000000001</v>
      </c>
      <c r="W30" s="63">
        <v>141.40000000000001</v>
      </c>
      <c r="X30" s="63">
        <v>107</v>
      </c>
      <c r="Y30" s="63">
        <v>92.799999999999997</v>
      </c>
      <c r="Z30" s="63">
        <v>0</v>
      </c>
      <c r="AA30" s="63">
        <v>0</v>
      </c>
      <c r="AB30" s="63">
        <v>4</v>
      </c>
      <c r="AC30" s="63">
        <v>404.40000000000003</v>
      </c>
      <c r="AD30" s="63">
        <v>367.19999999999999</v>
      </c>
      <c r="AE30" s="63">
        <v>116</v>
      </c>
      <c r="AF30" s="63">
        <v>0</v>
      </c>
      <c r="AG30" s="63">
        <v>55.200000000000003</v>
      </c>
      <c r="AH30" s="63">
        <v>190.40000000000001</v>
      </c>
      <c r="AI30" s="63">
        <v>1.6000000000000001</v>
      </c>
      <c r="AJ30" s="63">
        <v>148.80000000000001</v>
      </c>
      <c r="AK30" s="63">
        <v>0</v>
      </c>
      <c r="AL30" s="63">
        <v>0</v>
      </c>
      <c r="AM30" s="63">
        <v>2772</v>
      </c>
      <c r="AN30" s="63">
        <v>2.8000000000000003</v>
      </c>
      <c r="AO30" s="63">
        <v>0</v>
      </c>
      <c r="AP30" s="63">
        <v>0</v>
      </c>
      <c r="AQ30" s="63">
        <v>0</v>
      </c>
      <c r="AR30" s="63">
        <v>1229.2</v>
      </c>
      <c r="AS30" s="63">
        <v>0</v>
      </c>
      <c r="AT30" s="63">
        <v>1586.55</v>
      </c>
      <c r="AU30" s="64">
        <v>0</v>
      </c>
      <c r="AV30" s="39">
        <f t="shared" si="6"/>
        <v>9.6229500000000012</v>
      </c>
      <c r="AW30" s="39">
        <v>9.6229500000000012</v>
      </c>
      <c r="AX30" s="39">
        <f t="shared" si="5"/>
        <v>1.538</v>
      </c>
      <c r="AY30" s="39">
        <v>1.538</v>
      </c>
    </row>
    <row r="31" s="65" customFormat="1" hidden="1">
      <c r="A31" s="66" t="s">
        <v>31</v>
      </c>
      <c r="B31" s="65">
        <f>SUM(B7:B30)</f>
        <v>19.296000000000006</v>
      </c>
      <c r="C31" s="65">
        <f>SUM(C7:C30)</f>
        <v>0</v>
      </c>
      <c r="D31" s="65">
        <f>SUM(D7:D30)</f>
        <v>34519.199999999997</v>
      </c>
      <c r="E31" s="65">
        <f>SUM(E7:E30)</f>
        <v>9311.9999999999982</v>
      </c>
      <c r="F31" s="65">
        <f>SUM(F7:F30)</f>
        <v>34666.799999999996</v>
      </c>
      <c r="G31" s="65">
        <f>SUM(G7:G30)</f>
        <v>9393.6000000000004</v>
      </c>
      <c r="H31" s="65">
        <f>SUM(H7:H30)</f>
        <v>0</v>
      </c>
      <c r="I31" s="65">
        <f>SUM(I7:I30)</f>
        <v>127722</v>
      </c>
      <c r="J31" s="65">
        <f>SUM(J7:J30)</f>
        <v>0</v>
      </c>
      <c r="K31" s="65">
        <f>SUM(K7:K30)</f>
        <v>97878</v>
      </c>
      <c r="L31" s="65">
        <f>SUM(L7:L30)</f>
        <v>395.40000000000009</v>
      </c>
      <c r="M31" s="65">
        <f>SUM(M7:M30)</f>
        <v>10904.4</v>
      </c>
      <c r="N31" s="65">
        <f>SUM(N7:N30)</f>
        <v>5309.2000000000016</v>
      </c>
      <c r="O31" s="65">
        <f>SUM(O7:O30)</f>
        <v>3630</v>
      </c>
      <c r="P31" s="65">
        <f>SUM(P7:P30)</f>
        <v>63037.199999999997</v>
      </c>
      <c r="Q31" s="65">
        <f>SUM(Q7:Q30)</f>
        <v>75196.800000000003</v>
      </c>
      <c r="R31" s="65">
        <f>SUM(R7:R30)</f>
        <v>17739.599999999999</v>
      </c>
      <c r="S31" s="65">
        <f>SUM(S7:S30)</f>
        <v>1328</v>
      </c>
      <c r="T31" s="65">
        <f>SUM(T7:T30)</f>
        <v>0</v>
      </c>
      <c r="U31" s="65">
        <f>SUM(U7:U30)</f>
        <v>2366.0000000000005</v>
      </c>
      <c r="V31" s="65">
        <f>SUM(V7:V30)</f>
        <v>1198.3999999999999</v>
      </c>
      <c r="W31" s="65">
        <f>SUM(W7:W30)</f>
        <v>3325.7999999999997</v>
      </c>
      <c r="X31" s="65">
        <f>SUM(X7:X30)</f>
        <v>1959.5999999999999</v>
      </c>
      <c r="Y31" s="65">
        <f>SUM(Y7:Y30)</f>
        <v>1226.8</v>
      </c>
      <c r="Z31" s="65">
        <f>SUM(Z7:Z30)</f>
        <v>0</v>
      </c>
      <c r="AA31" s="65">
        <f>SUM(AA7:AA30)</f>
        <v>0</v>
      </c>
      <c r="AB31" s="65">
        <f>SUM(AB7:AB30)</f>
        <v>214</v>
      </c>
      <c r="AC31" s="65">
        <f>SUM(AC7:AC30)</f>
        <v>11685.200000000001</v>
      </c>
      <c r="AD31" s="65">
        <f>SUM(AD7:AD30)</f>
        <v>7663.1999999999989</v>
      </c>
      <c r="AE31" s="65">
        <f>SUM(AE7:AE30)</f>
        <v>2802.4000000000005</v>
      </c>
      <c r="AF31" s="65">
        <f>SUM(AF7:AF30)</f>
        <v>0</v>
      </c>
      <c r="AG31" s="65">
        <f>SUM(AG7:AG30)</f>
        <v>3969.5999999999995</v>
      </c>
      <c r="AH31" s="65">
        <f>SUM(AH7:AH30)</f>
        <v>5080.7999999999984</v>
      </c>
      <c r="AI31" s="65">
        <f>SUM(AI7:AI30)</f>
        <v>69.599999999999994</v>
      </c>
      <c r="AJ31" s="65">
        <f>SUM(AJ7:AJ30)</f>
        <v>3789.5999999999999</v>
      </c>
      <c r="AK31" s="65">
        <f>SUM(AK7:AK30)</f>
        <v>0</v>
      </c>
      <c r="AL31" s="65">
        <f>SUM(AL7:AL30)</f>
        <v>0</v>
      </c>
      <c r="AM31" s="65">
        <f>SUM(AM7:AM30)</f>
        <v>73016.999999999985</v>
      </c>
      <c r="AN31" s="65">
        <f>SUM(AN7:AN30)</f>
        <v>28.000000000000004</v>
      </c>
      <c r="AO31" s="65">
        <f>SUM(AO7:AO30)</f>
        <v>0</v>
      </c>
      <c r="AP31" s="65">
        <f>SUM(AP7:AP30)</f>
        <v>0</v>
      </c>
      <c r="AQ31" s="65">
        <f>SUM(AQ7:AQ30)</f>
        <v>0</v>
      </c>
      <c r="AR31" s="65">
        <f>SUM(AR7:AR30)</f>
        <v>34725.600000000006</v>
      </c>
      <c r="AS31" s="65">
        <f>SUM(AS7:AS30)</f>
        <v>0</v>
      </c>
      <c r="AT31" s="65">
        <f>SUM(AT7:AT30)</f>
        <v>39448.500000000007</v>
      </c>
      <c r="AU31" s="65">
        <f>SUM(AU7:AU30)</f>
        <v>0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7" width="41.7109375"/>
    <col customWidth="1" hidden="1" min="2" max="2" style="68" width="10.28515625"/>
    <col customWidth="1" min="3" max="3" style="69" width="15.42578125"/>
    <col customWidth="1" min="4" max="4" style="70" width="20.7109375"/>
    <col customWidth="1" hidden="1" min="5" max="5" style="71" width="16.5703125"/>
    <col customWidth="1" hidden="1" min="6" max="6" style="70" width="16.5703125"/>
    <col min="7" max="16384" style="1" width="9.140625"/>
  </cols>
  <sheetData>
    <row r="1" ht="12.75" customHeight="1"/>
    <row r="2" ht="23.25">
      <c r="A2" s="72" t="str">
        <f>'Время горизонтально'!E2</f>
        <v xml:space="preserve">Мощность по фидерам по часовым интервалам</v>
      </c>
      <c r="B2" s="73"/>
    </row>
    <row r="3" ht="21" customHeight="1">
      <c r="C3" s="74" t="str">
        <f>IF(isOV="","",isOV)</f>
        <v/>
      </c>
    </row>
    <row r="4" ht="15">
      <c r="A4" s="75" t="str">
        <f>IF(group="","",group)</f>
        <v xml:space="preserve">ПС 110 кВ Луговая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6" customFormat="1" ht="34.5" customHeight="1">
      <c r="A6" s="48" t="s">
        <v>5</v>
      </c>
      <c r="B6" s="77" t="s">
        <v>80</v>
      </c>
      <c r="C6" s="78" t="s">
        <v>81</v>
      </c>
      <c r="D6" s="79" t="s">
        <v>82</v>
      </c>
      <c r="E6" s="80" t="s">
        <v>83</v>
      </c>
      <c r="F6" s="79" t="s">
        <v>84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2025-06-26T12:44:37Z</dcterms:modified>
</cp:coreProperties>
</file>